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7980" windowHeight="83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<sst xmlns="http://schemas.openxmlformats.org/spreadsheetml/2006/main" count="23" uniqueCount="21">
  <si>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ml wanted</t>
  </si>
  <si>
    <t>MW in Dalton</t>
  </si>
  <si>
    <t>gram required</t>
  </si>
  <si>
    <t>Molarity wanted in mol/l</t>
  </si>
  <si>
    <t>Mixing of solutions:</t>
  </si>
  <si>
    <t>Solution 1</t>
  </si>
  <si>
    <t>wanted</t>
  </si>
  <si>
    <t>Solution 2</t>
  </si>
  <si>
    <t>parts solution 1</t>
  </si>
  <si>
    <t>parts solution 2</t>
  </si>
  <si>
    <t>Grams to weigh for a certain molarity</t>
  </si>
  <si>
    <t>mol/l</t>
  </si>
  <si>
    <t>parts</t>
  </si>
  <si>
    <t>mg/ml</t>
  </si>
  <si>
    <t>MW (g/mol)</t>
  </si>
  <si>
    <t>mass (mg)</t>
  </si>
  <si>
    <t>volume (ml)</t>
  </si>
  <si>
    <t>Molarity (mM)</t>
  </si>
  <si>
    <t>Molarity (mol/l)</t>
  </si>
  <si>
    <t>Calculate Molarity from mg/ml</t>
  </si>
  <si>
    <t>Calculate mg/ml from Molarity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</si>
</sst>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1" fillId="0" borderId="0" xfId="0" applyFont="1" applyAlignment="1">
      <alignment horizontal="left"/>
    </xf>
    <xf numFmtId="171" fontId="0" fillId="3" borderId="0" xfId="0" applyNumberFormat="1" applyFill="1" applyAlignment="1">
      <alignment horizontal="center"/>
    </xf>
    <xf numFmtId="0" fontId="0" fillId="0" borderId="0" xfId="0" applyFill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F27" sqref="F27"/>
    </sheetView>
  </sheetViews>
  <sheetFormatPr defaultColWidth="11.421875" defaultRowHeight="12.75"/>
  <cols>
    <col min="1" max="1" width="11.421875" style="1" customWidth="1"/>
    <col min="2" max="2" width="15.421875" style="1" customWidth="1"/>
    <col min="3" max="3" width="21.00390625" style="1" customWidth="1"/>
    <col min="4" max="4" width="13.28125" style="1" customWidth="1"/>
    <col min="5" max="5" width="13.140625" style="1" customWidth="1"/>
    <col min="6" max="6" width="10.8515625" style="1" customWidth="1"/>
    <col min="7" max="7" width="10.00390625" style="1" customWidth="1"/>
    <col min="8" max="16384" width="11.421875" style="1" customWidth="1"/>
  </cols>
  <sheetData>
    <row r="1" ht="12.75">
      <c r="A1" s="6" t="s">
        <v>10</v>
      </c>
    </row>
    <row r="2" spans="2:5" ht="12.75">
      <c r="B2" s="2" t="s">
        <v>1</v>
      </c>
      <c r="C2" s="2" t="s">
        <v>3</v>
      </c>
      <c r="D2" s="2" t="s">
        <v>0</v>
      </c>
      <c r="E2" s="3" t="s">
        <v>2</v>
      </c>
    </row>
    <row r="3" spans="2:5" ht="12.75">
      <c r="B3" s="2"/>
      <c r="C3" s="2"/>
      <c r="D3" s="2"/>
      <c r="E3" s="3">
        <f>B3*C3*D3/1000</f>
        <v>0</v>
      </c>
    </row>
    <row r="5" ht="12.75">
      <c r="A5" s="6" t="s">
        <v>19</v>
      </c>
    </row>
    <row r="6" spans="2:5" ht="12.75">
      <c r="B6" s="2" t="s">
        <v>14</v>
      </c>
      <c r="C6" s="2" t="s">
        <v>15</v>
      </c>
      <c r="D6" s="2" t="s">
        <v>16</v>
      </c>
      <c r="E6" s="3" t="s">
        <v>17</v>
      </c>
    </row>
    <row r="7" spans="2:5" ht="12.75">
      <c r="B7" s="2"/>
      <c r="C7" s="2"/>
      <c r="D7" s="2"/>
      <c r="E7" s="3" t="e">
        <f>1000*(1/B7)*(C7/1000)*(1000/D7)</f>
        <v>#DIV/0!</v>
      </c>
    </row>
    <row r="8" spans="1:5" ht="12.75">
      <c r="A8" s="8"/>
      <c r="B8" s="8"/>
      <c r="C8" s="8"/>
      <c r="D8" s="8"/>
      <c r="E8" s="8"/>
    </row>
    <row r="9" ht="12.75">
      <c r="A9" s="6" t="s">
        <v>20</v>
      </c>
    </row>
    <row r="10" spans="2:5" ht="12.75">
      <c r="B10" s="2" t="s">
        <v>14</v>
      </c>
      <c r="C10" s="2" t="s">
        <v>18</v>
      </c>
      <c r="D10" s="3" t="s">
        <v>13</v>
      </c>
      <c r="E10" s="8"/>
    </row>
    <row r="11" spans="2:5" ht="12.75">
      <c r="B11" s="2"/>
      <c r="C11" s="2"/>
      <c r="D11" s="3">
        <f>B11*C11</f>
        <v>0</v>
      </c>
      <c r="E11" s="8"/>
    </row>
    <row r="13" ht="12.75">
      <c r="A13" s="6" t="s">
        <v>4</v>
      </c>
    </row>
    <row r="14" spans="2:4" ht="12.75">
      <c r="B14" s="1" t="s">
        <v>11</v>
      </c>
      <c r="C14" s="1" t="s">
        <v>11</v>
      </c>
      <c r="D14" s="1" t="s">
        <v>12</v>
      </c>
    </row>
    <row r="15" spans="1:7" ht="12.75">
      <c r="A15" s="2" t="s">
        <v>5</v>
      </c>
      <c r="B15" s="2">
        <v>1000</v>
      </c>
      <c r="D15" s="3">
        <f>ABS(B17-C16)</f>
        <v>100</v>
      </c>
      <c r="E15" s="3" t="s">
        <v>8</v>
      </c>
      <c r="F15" s="7">
        <f>D15/D$17</f>
        <v>0.1111111111111111</v>
      </c>
      <c r="G15" s="4">
        <f>D15/D$15</f>
        <v>1</v>
      </c>
    </row>
    <row r="16" spans="1:7" ht="12.75">
      <c r="A16" s="5" t="s">
        <v>6</v>
      </c>
      <c r="B16" s="5"/>
      <c r="C16" s="5">
        <v>100</v>
      </c>
      <c r="F16" s="3"/>
      <c r="G16" s="4"/>
    </row>
    <row r="17" spans="1:7" ht="12.75">
      <c r="A17" s="2" t="s">
        <v>7</v>
      </c>
      <c r="B17" s="2">
        <v>0</v>
      </c>
      <c r="D17" s="3">
        <f>ABS(B15-C16)</f>
        <v>900</v>
      </c>
      <c r="E17" s="3" t="s">
        <v>9</v>
      </c>
      <c r="F17" s="3">
        <f>D17/D$17</f>
        <v>1</v>
      </c>
      <c r="G17" s="4">
        <f>D17/D$15</f>
        <v>9</v>
      </c>
    </row>
  </sheetData>
  <printOptions/>
  <pageMargins left="0.75" right="0.75" top="1" bottom="1" header="0.4921259845" footer="0.492125984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Med. Univ. 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Johannes Schmid</dc:creator>
  <cp:keywords/>
  <dc:description/>
  <cp:lastModifiedBy>Johannes A. Schmid</cp:lastModifiedBy>
  <dcterms:created xsi:type="dcterms:W3CDTF">2005-05-15T22:43:03Z</dcterms:created>
  <dcterms:modified xsi:type="dcterms:W3CDTF">2005-06-23T11:48:27Z</dcterms:modified>
  <cp:category/>
  <cp:version/>
  <cp:contentType/>
  <cp:contentStatus/>
</cp:coreProperties>
</file>