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820" windowHeight="8325" activeTab="5"/>
  </bookViews>
  <sheets>
    <sheet name="cell1" sheetId="1" r:id="rId1"/>
    <sheet name="cell2" sheetId="2" r:id="rId2"/>
    <sheet name="cell3" sheetId="3" r:id="rId3"/>
    <sheet name="cell4" sheetId="4" r:id="rId4"/>
    <sheet name="cell5" sheetId="5" r:id="rId5"/>
    <sheet name="mean" sheetId="6" r:id="rId6"/>
  </sheets>
  <definedNames/>
  <calcPr fullCalcOnLoad="1"/>
</workbook>
</file>

<file path=xl/sharedStrings.xml><?xml version="1.0" encoding="utf-8"?>
<sst xmlns="http://schemas.openxmlformats.org/spreadsheetml/2006/main" count="134" uniqueCount="35">
  <si>
    <t>sec</t>
  </si>
  <si>
    <t>control %</t>
  </si>
  <si>
    <t>SD</t>
  </si>
  <si>
    <t>SEM</t>
  </si>
  <si>
    <t>control ROI</t>
  </si>
  <si>
    <t>min</t>
  </si>
  <si>
    <t>copy/paste your data into the yellow cells, don't alter the other cells</t>
  </si>
  <si>
    <t>control corr</t>
  </si>
  <si>
    <t>control %1</t>
  </si>
  <si>
    <t>control %2</t>
  </si>
  <si>
    <t>control %3</t>
  </si>
  <si>
    <t>non-bleached</t>
  </si>
  <si>
    <t>image</t>
  </si>
  <si>
    <t>Region1 corr</t>
  </si>
  <si>
    <t>bleached</t>
  </si>
  <si>
    <t>Region</t>
  </si>
  <si>
    <t>region</t>
  </si>
  <si>
    <t>bleached cell</t>
  </si>
  <si>
    <t>cell</t>
  </si>
  <si>
    <r>
      <t>non</t>
    </r>
    <r>
      <rPr>
        <sz val="10"/>
        <rFont val="Arial"/>
        <family val="2"/>
      </rPr>
      <t>-bleached</t>
    </r>
  </si>
  <si>
    <t>non-bleached ROI%</t>
  </si>
  <si>
    <t>bleached ROI%</t>
  </si>
  <si>
    <t>Region2 corr</t>
  </si>
  <si>
    <t>background fluor.</t>
  </si>
  <si>
    <t>fluor. int.</t>
  </si>
  <si>
    <t>non-bleach.ROI1</t>
  </si>
  <si>
    <t>non-bleach.ROI2</t>
  </si>
  <si>
    <t>non-bleach.ROI3</t>
  </si>
  <si>
    <t>control</t>
  </si>
  <si>
    <t>non-bleached ROI</t>
  </si>
  <si>
    <t>mean</t>
  </si>
  <si>
    <t>control %4</t>
  </si>
  <si>
    <t>control %5</t>
  </si>
  <si>
    <t>non-bleach.ROI4</t>
  </si>
  <si>
    <t>non-bleach.ROI5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</si>
</sst>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sz val="8"/>
      <color indexed="12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775"/>
          <c:w val="0.66675"/>
          <c:h val="0.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cell1!$F$10</c:f>
              <c:strCache>
                <c:ptCount val="1"/>
                <c:pt idx="0">
                  <c:v>control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cell1!$C$11:$C$40</c:f>
              <c:numCache/>
            </c:numRef>
          </c:xVal>
          <c:yVal>
            <c:numRef>
              <c:f>cell1!$F$11:$F$40</c:f>
              <c:numCache/>
            </c:numRef>
          </c:yVal>
          <c:smooth val="1"/>
        </c:ser>
        <c:ser>
          <c:idx val="1"/>
          <c:order val="1"/>
          <c:tx>
            <c:strRef>
              <c:f>cell1!$I$10</c:f>
              <c:strCache>
                <c:ptCount val="1"/>
                <c:pt idx="0">
                  <c:v>non-bleached ROI%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cell1!$C$11:$C$40</c:f>
              <c:numCache/>
            </c:numRef>
          </c:xVal>
          <c:yVal>
            <c:numRef>
              <c:f>cell1!$I$11:$I$40</c:f>
              <c:numCache/>
            </c:numRef>
          </c:yVal>
          <c:smooth val="1"/>
        </c:ser>
        <c:ser>
          <c:idx val="2"/>
          <c:order val="2"/>
          <c:tx>
            <c:strRef>
              <c:f>cell1!$L$10</c:f>
              <c:strCache>
                <c:ptCount val="1"/>
                <c:pt idx="0">
                  <c:v>bleached ROI%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cell1!$C$11:$C$40</c:f>
              <c:numCache/>
            </c:numRef>
          </c:xVal>
          <c:yVal>
            <c:numRef>
              <c:f>cell1!$L$11:$L$40</c:f>
              <c:numCache/>
            </c:numRef>
          </c:yVal>
          <c:smooth val="1"/>
        </c:ser>
        <c:axId val="15785478"/>
        <c:axId val="7851575"/>
      </c:scatterChart>
      <c:valAx>
        <c:axId val="1578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1575"/>
        <c:crosses val="autoZero"/>
        <c:crossBetween val="midCat"/>
        <c:dispUnits/>
      </c:valAx>
      <c:valAx>
        <c:axId val="78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rel. fluor.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85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05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775"/>
          <c:w val="0.66675"/>
          <c:h val="0.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cell2!$F$10</c:f>
              <c:strCache>
                <c:ptCount val="1"/>
                <c:pt idx="0">
                  <c:v>control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cell2!$C$11:$C$40</c:f>
              <c:numCache/>
            </c:numRef>
          </c:xVal>
          <c:yVal>
            <c:numRef>
              <c:f>cell2!$F$11:$F$40</c:f>
              <c:numCache/>
            </c:numRef>
          </c:yVal>
          <c:smooth val="1"/>
        </c:ser>
        <c:ser>
          <c:idx val="1"/>
          <c:order val="1"/>
          <c:tx>
            <c:strRef>
              <c:f>cell2!$I$10</c:f>
              <c:strCache>
                <c:ptCount val="1"/>
                <c:pt idx="0">
                  <c:v>non-bleached ROI%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cell2!$C$11:$C$40</c:f>
              <c:numCache/>
            </c:numRef>
          </c:xVal>
          <c:yVal>
            <c:numRef>
              <c:f>cell2!$I$11:$I$40</c:f>
              <c:numCache/>
            </c:numRef>
          </c:yVal>
          <c:smooth val="1"/>
        </c:ser>
        <c:ser>
          <c:idx val="2"/>
          <c:order val="2"/>
          <c:tx>
            <c:strRef>
              <c:f>cell2!$L$10</c:f>
              <c:strCache>
                <c:ptCount val="1"/>
                <c:pt idx="0">
                  <c:v>bleached ROI%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cell2!$C$11:$C$40</c:f>
              <c:numCache/>
            </c:numRef>
          </c:xVal>
          <c:yVal>
            <c:numRef>
              <c:f>cell2!$L$11:$L$40</c:f>
              <c:numCache/>
            </c:numRef>
          </c:yVal>
          <c:smooth val="1"/>
        </c:ser>
        <c:axId val="3555312"/>
        <c:axId val="31997809"/>
      </c:scatterChart>
      <c:valAx>
        <c:axId val="35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97809"/>
        <c:crosses val="autoZero"/>
        <c:crossBetween val="midCat"/>
        <c:dispUnits/>
      </c:valAx>
      <c:valAx>
        <c:axId val="31997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rel. fluor.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5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05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775"/>
          <c:w val="0.66675"/>
          <c:h val="0.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cell3!$F$10</c:f>
              <c:strCache>
                <c:ptCount val="1"/>
                <c:pt idx="0">
                  <c:v>control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cell3!$C$11:$C$40</c:f>
              <c:numCache/>
            </c:numRef>
          </c:xVal>
          <c:yVal>
            <c:numRef>
              <c:f>cell3!$F$11:$F$40</c:f>
              <c:numCache/>
            </c:numRef>
          </c:yVal>
          <c:smooth val="1"/>
        </c:ser>
        <c:ser>
          <c:idx val="1"/>
          <c:order val="1"/>
          <c:tx>
            <c:strRef>
              <c:f>cell3!$I$10</c:f>
              <c:strCache>
                <c:ptCount val="1"/>
                <c:pt idx="0">
                  <c:v>non-bleached ROI%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cell3!$C$11:$C$40</c:f>
              <c:numCache/>
            </c:numRef>
          </c:xVal>
          <c:yVal>
            <c:numRef>
              <c:f>cell3!$I$11:$I$40</c:f>
              <c:numCache/>
            </c:numRef>
          </c:yVal>
          <c:smooth val="1"/>
        </c:ser>
        <c:ser>
          <c:idx val="2"/>
          <c:order val="2"/>
          <c:tx>
            <c:strRef>
              <c:f>cell3!$L$10</c:f>
              <c:strCache>
                <c:ptCount val="1"/>
                <c:pt idx="0">
                  <c:v>bleached ROI%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cell3!$C$11:$C$40</c:f>
              <c:numCache/>
            </c:numRef>
          </c:xVal>
          <c:yVal>
            <c:numRef>
              <c:f>cell3!$L$11:$L$40</c:f>
              <c:numCache/>
            </c:numRef>
          </c:yVal>
          <c:smooth val="1"/>
        </c:ser>
        <c:axId val="19544826"/>
        <c:axId val="41685707"/>
      </c:scatterChart>
      <c:valAx>
        <c:axId val="1954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crossBetween val="midCat"/>
        <c:dispUnits/>
      </c:valAx>
      <c:valAx>
        <c:axId val="41685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rel. fluor.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44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05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775"/>
          <c:w val="0.66675"/>
          <c:h val="0.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cell4!$F$10</c:f>
              <c:strCache>
                <c:ptCount val="1"/>
                <c:pt idx="0">
                  <c:v>control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cell4!$C$11:$C$40</c:f>
              <c:numCache/>
            </c:numRef>
          </c:xVal>
          <c:yVal>
            <c:numRef>
              <c:f>cell4!$F$11:$F$40</c:f>
              <c:numCache/>
            </c:numRef>
          </c:yVal>
          <c:smooth val="1"/>
        </c:ser>
        <c:ser>
          <c:idx val="1"/>
          <c:order val="1"/>
          <c:tx>
            <c:strRef>
              <c:f>cell4!$I$10</c:f>
              <c:strCache>
                <c:ptCount val="1"/>
                <c:pt idx="0">
                  <c:v>non-bleached ROI%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cell4!$C$11:$C$40</c:f>
              <c:numCache/>
            </c:numRef>
          </c:xVal>
          <c:yVal>
            <c:numRef>
              <c:f>cell4!$I$11:$I$40</c:f>
              <c:numCache/>
            </c:numRef>
          </c:yVal>
          <c:smooth val="1"/>
        </c:ser>
        <c:ser>
          <c:idx val="2"/>
          <c:order val="2"/>
          <c:tx>
            <c:strRef>
              <c:f>cell4!$L$10</c:f>
              <c:strCache>
                <c:ptCount val="1"/>
                <c:pt idx="0">
                  <c:v>bleached ROI%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cell4!$C$11:$C$40</c:f>
              <c:numCache/>
            </c:numRef>
          </c:xVal>
          <c:yVal>
            <c:numRef>
              <c:f>cell4!$L$11:$L$40</c:f>
              <c:numCache/>
            </c:numRef>
          </c:yVal>
          <c:smooth val="1"/>
        </c:ser>
        <c:axId val="39627044"/>
        <c:axId val="21099077"/>
      </c:scatterChart>
      <c:val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99077"/>
        <c:crosses val="autoZero"/>
        <c:crossBetween val="midCat"/>
        <c:dispUnits/>
      </c:valAx>
      <c:valAx>
        <c:axId val="210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rel. fluor.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27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05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775"/>
          <c:w val="0.66675"/>
          <c:h val="0.8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cell5!$F$10</c:f>
              <c:strCache>
                <c:ptCount val="1"/>
                <c:pt idx="0">
                  <c:v>control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cell5!$C$11:$C$40</c:f>
              <c:numCache/>
            </c:numRef>
          </c:xVal>
          <c:yVal>
            <c:numRef>
              <c:f>cell5!$F$11:$F$40</c:f>
              <c:numCache/>
            </c:numRef>
          </c:yVal>
          <c:smooth val="1"/>
        </c:ser>
        <c:ser>
          <c:idx val="1"/>
          <c:order val="1"/>
          <c:tx>
            <c:strRef>
              <c:f>cell5!$I$10</c:f>
              <c:strCache>
                <c:ptCount val="1"/>
                <c:pt idx="0">
                  <c:v>non-bleached ROI%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cell5!$C$11:$C$40</c:f>
              <c:numCache/>
            </c:numRef>
          </c:xVal>
          <c:yVal>
            <c:numRef>
              <c:f>cell5!$I$11:$I$40</c:f>
              <c:numCache/>
            </c:numRef>
          </c:yVal>
          <c:smooth val="1"/>
        </c:ser>
        <c:ser>
          <c:idx val="2"/>
          <c:order val="2"/>
          <c:tx>
            <c:strRef>
              <c:f>cell5!$L$10</c:f>
              <c:strCache>
                <c:ptCount val="1"/>
                <c:pt idx="0">
                  <c:v>bleached ROI%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cell5!$C$11:$C$40</c:f>
              <c:numCache/>
            </c:numRef>
          </c:xVal>
          <c:yVal>
            <c:numRef>
              <c:f>cell5!$L$11:$L$40</c:f>
              <c:numCache/>
            </c:numRef>
          </c:yVal>
          <c:smooth val="1"/>
        </c:ser>
        <c:axId val="55673966"/>
        <c:axId val="31303647"/>
      </c:scatterChart>
      <c:valAx>
        <c:axId val="5567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03647"/>
        <c:crosses val="autoZero"/>
        <c:crossBetween val="midCat"/>
        <c:dispUnits/>
      </c:valAx>
      <c:valAx>
        <c:axId val="31303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rel. fluor.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73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05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3"/>
          <c:w val="0.6905"/>
          <c:h val="0.90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mean!$G$2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mean!$I$3:$I$32</c:f>
                <c:numCache>
                  <c:ptCount val="30"/>
                  <c:pt idx="0">
                    <c:v>0</c:v>
                  </c:pt>
                  <c:pt idx="1">
                    <c:v>1.6278650348538104</c:v>
                  </c:pt>
                  <c:pt idx="2">
                    <c:v>1.6239958134693686</c:v>
                  </c:pt>
                  <c:pt idx="3">
                    <c:v>1.6183713510908957</c:v>
                  </c:pt>
                  <c:pt idx="4">
                    <c:v>1.6202823357630707</c:v>
                  </c:pt>
                  <c:pt idx="5">
                    <c:v>1.6242599652620329</c:v>
                  </c:pt>
                  <c:pt idx="6">
                    <c:v>1.625425361696435</c:v>
                  </c:pt>
                  <c:pt idx="7">
                    <c:v>1.6435632638757</c:v>
                  </c:pt>
                  <c:pt idx="8">
                    <c:v>1.6618490991195747</c:v>
                  </c:pt>
                  <c:pt idx="9">
                    <c:v>1.6636065723040125</c:v>
                  </c:pt>
                  <c:pt idx="10">
                    <c:v>1.661413630189999</c:v>
                  </c:pt>
                  <c:pt idx="11">
                    <c:v>1.6503106809586479</c:v>
                  </c:pt>
                  <c:pt idx="12">
                    <c:v>1.6486314980600103</c:v>
                  </c:pt>
                  <c:pt idx="13">
                    <c:v>1.6503106809586479</c:v>
                  </c:pt>
                  <c:pt idx="14">
                    <c:v>1.6490201918047176</c:v>
                  </c:pt>
                  <c:pt idx="15">
                    <c:v>1.6525496962003279</c:v>
                  </c:pt>
                  <c:pt idx="16">
                    <c:v>1.6485071168262417</c:v>
                  </c:pt>
                  <c:pt idx="17">
                    <c:v>1.6360708794852077</c:v>
                  </c:pt>
                  <c:pt idx="18">
                    <c:v>1.634734208185189</c:v>
                  </c:pt>
                  <c:pt idx="19">
                    <c:v>1.6324961593080216</c:v>
                  </c:pt>
                  <c:pt idx="20">
                    <c:v>1.6317657117666629</c:v>
                  </c:pt>
                  <c:pt idx="21">
                    <c:v>1.630522427150848</c:v>
                  </c:pt>
                  <c:pt idx="22">
                    <c:v>1.6291703986174109</c:v>
                  </c:pt>
                  <c:pt idx="23">
                    <c:v>1.6277407167072906</c:v>
                  </c:pt>
                  <c:pt idx="24">
                    <c:v>1.6321387046087683</c:v>
                  </c:pt>
                  <c:pt idx="25">
                    <c:v>1.6245085803125006</c:v>
                  </c:pt>
                  <c:pt idx="26">
                    <c:v>1.6252233572106891</c:v>
                  </c:pt>
                  <c:pt idx="27">
                    <c:v>1.6097342392743024</c:v>
                  </c:pt>
                  <c:pt idx="28">
                    <c:v>1.587528993885793</c:v>
                  </c:pt>
                  <c:pt idx="29">
                    <c:v>1.579612820569803</c:v>
                  </c:pt>
                </c:numCache>
              </c:numRef>
            </c:plus>
            <c:minus>
              <c:numRef>
                <c:f>mean!$I$3:$I$32</c:f>
                <c:numCache>
                  <c:ptCount val="30"/>
                  <c:pt idx="0">
                    <c:v>0</c:v>
                  </c:pt>
                  <c:pt idx="1">
                    <c:v>1.6278650348538104</c:v>
                  </c:pt>
                  <c:pt idx="2">
                    <c:v>1.6239958134693686</c:v>
                  </c:pt>
                  <c:pt idx="3">
                    <c:v>1.6183713510908957</c:v>
                  </c:pt>
                  <c:pt idx="4">
                    <c:v>1.6202823357630707</c:v>
                  </c:pt>
                  <c:pt idx="5">
                    <c:v>1.6242599652620329</c:v>
                  </c:pt>
                  <c:pt idx="6">
                    <c:v>1.625425361696435</c:v>
                  </c:pt>
                  <c:pt idx="7">
                    <c:v>1.6435632638757</c:v>
                  </c:pt>
                  <c:pt idx="8">
                    <c:v>1.6618490991195747</c:v>
                  </c:pt>
                  <c:pt idx="9">
                    <c:v>1.6636065723040125</c:v>
                  </c:pt>
                  <c:pt idx="10">
                    <c:v>1.661413630189999</c:v>
                  </c:pt>
                  <c:pt idx="11">
                    <c:v>1.6503106809586479</c:v>
                  </c:pt>
                  <c:pt idx="12">
                    <c:v>1.6486314980600103</c:v>
                  </c:pt>
                  <c:pt idx="13">
                    <c:v>1.6503106809586479</c:v>
                  </c:pt>
                  <c:pt idx="14">
                    <c:v>1.6490201918047176</c:v>
                  </c:pt>
                  <c:pt idx="15">
                    <c:v>1.6525496962003279</c:v>
                  </c:pt>
                  <c:pt idx="16">
                    <c:v>1.6485071168262417</c:v>
                  </c:pt>
                  <c:pt idx="17">
                    <c:v>1.6360708794852077</c:v>
                  </c:pt>
                  <c:pt idx="18">
                    <c:v>1.634734208185189</c:v>
                  </c:pt>
                  <c:pt idx="19">
                    <c:v>1.6324961593080216</c:v>
                  </c:pt>
                  <c:pt idx="20">
                    <c:v>1.6317657117666629</c:v>
                  </c:pt>
                  <c:pt idx="21">
                    <c:v>1.630522427150848</c:v>
                  </c:pt>
                  <c:pt idx="22">
                    <c:v>1.6291703986174109</c:v>
                  </c:pt>
                  <c:pt idx="23">
                    <c:v>1.6277407167072906</c:v>
                  </c:pt>
                  <c:pt idx="24">
                    <c:v>1.6321387046087683</c:v>
                  </c:pt>
                  <c:pt idx="25">
                    <c:v>1.6245085803125006</c:v>
                  </c:pt>
                  <c:pt idx="26">
                    <c:v>1.6252233572106891</c:v>
                  </c:pt>
                  <c:pt idx="27">
                    <c:v>1.6097342392743024</c:v>
                  </c:pt>
                  <c:pt idx="28">
                    <c:v>1.587528993885793</c:v>
                  </c:pt>
                  <c:pt idx="29">
                    <c:v>1.579612820569803</c:v>
                  </c:pt>
                </c:numCache>
              </c:numRef>
            </c:minus>
            <c:noEndCap val="1"/>
          </c:errBars>
          <c:xVal>
            <c:numRef>
              <c:f>mean!$A$3:$A$32</c:f>
              <c:numCache/>
            </c:numRef>
          </c:xVal>
          <c:yVal>
            <c:numRef>
              <c:f>mean!$G$3:$G$32</c:f>
              <c:numCache/>
            </c:numRef>
          </c:yVal>
          <c:smooth val="0"/>
        </c:ser>
        <c:ser>
          <c:idx val="1"/>
          <c:order val="1"/>
          <c:tx>
            <c:strRef>
              <c:f>mean!$O$2</c:f>
              <c:strCache>
                <c:ptCount val="1"/>
                <c:pt idx="0">
                  <c:v>non-bleached ROI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mean!$Q$3:$Q$32</c:f>
                <c:numCache>
                  <c:ptCount val="30"/>
                  <c:pt idx="0">
                    <c:v>0</c:v>
                  </c:pt>
                  <c:pt idx="1">
                    <c:v>1.3865133375169767</c:v>
                  </c:pt>
                  <c:pt idx="2">
                    <c:v>1.360973950519195</c:v>
                  </c:pt>
                  <c:pt idx="3">
                    <c:v>1.3437170469567714</c:v>
                  </c:pt>
                  <c:pt idx="4">
                    <c:v>1.32670992471883</c:v>
                  </c:pt>
                  <c:pt idx="5">
                    <c:v>1.2936924640424008</c:v>
                  </c:pt>
                  <c:pt idx="6">
                    <c:v>1.2832768235958143</c:v>
                  </c:pt>
                  <c:pt idx="7">
                    <c:v>1.2649979197061512</c:v>
                  </c:pt>
                  <c:pt idx="8">
                    <c:v>1.2439792798061615</c:v>
                  </c:pt>
                  <c:pt idx="9">
                    <c:v>1.2181258555746315</c:v>
                  </c:pt>
                  <c:pt idx="10">
                    <c:v>1.2027933201820162</c:v>
                  </c:pt>
                  <c:pt idx="11">
                    <c:v>1.1889896854577275</c:v>
                  </c:pt>
                  <c:pt idx="12">
                    <c:v>1.178831780927833</c:v>
                  </c:pt>
                  <c:pt idx="13">
                    <c:v>1.1574985729861562</c:v>
                  </c:pt>
                  <c:pt idx="14">
                    <c:v>1.1362996227534308</c:v>
                  </c:pt>
                  <c:pt idx="15">
                    <c:v>1.1226140395848114</c:v>
                  </c:pt>
                  <c:pt idx="16">
                    <c:v>1.1047855916899199</c:v>
                  </c:pt>
                  <c:pt idx="17">
                    <c:v>1.0799725827578934</c:v>
                  </c:pt>
                  <c:pt idx="18">
                    <c:v>1.058248368510395</c:v>
                  </c:pt>
                  <c:pt idx="19">
                    <c:v>1.0463803715614957</c:v>
                  </c:pt>
                  <c:pt idx="20">
                    <c:v>1.020506154668717</c:v>
                  </c:pt>
                  <c:pt idx="21">
                    <c:v>1.0064581744659613</c:v>
                  </c:pt>
                  <c:pt idx="22">
                    <c:v>1.0003253479598562</c:v>
                  </c:pt>
                  <c:pt idx="23">
                    <c:v>0.9823597394514009</c:v>
                  </c:pt>
                  <c:pt idx="24">
                    <c:v>0.9706254076205897</c:v>
                  </c:pt>
                  <c:pt idx="25">
                    <c:v>0.9504103014963873</c:v>
                  </c:pt>
                  <c:pt idx="26">
                    <c:v>0.9363601759628962</c:v>
                  </c:pt>
                  <c:pt idx="27">
                    <c:v>0.9286944227095905</c:v>
                  </c:pt>
                  <c:pt idx="28">
                    <c:v>0.9154859507491777</c:v>
                  </c:pt>
                  <c:pt idx="29">
                    <c:v>0.8955420613312707</c:v>
                  </c:pt>
                </c:numCache>
              </c:numRef>
            </c:plus>
            <c:minus>
              <c:numRef>
                <c:f>mean!$Q$3:$Q$32</c:f>
                <c:numCache>
                  <c:ptCount val="30"/>
                  <c:pt idx="0">
                    <c:v>0</c:v>
                  </c:pt>
                  <c:pt idx="1">
                    <c:v>1.3865133375169767</c:v>
                  </c:pt>
                  <c:pt idx="2">
                    <c:v>1.360973950519195</c:v>
                  </c:pt>
                  <c:pt idx="3">
                    <c:v>1.3437170469567714</c:v>
                  </c:pt>
                  <c:pt idx="4">
                    <c:v>1.32670992471883</c:v>
                  </c:pt>
                  <c:pt idx="5">
                    <c:v>1.2936924640424008</c:v>
                  </c:pt>
                  <c:pt idx="6">
                    <c:v>1.2832768235958143</c:v>
                  </c:pt>
                  <c:pt idx="7">
                    <c:v>1.2649979197061512</c:v>
                  </c:pt>
                  <c:pt idx="8">
                    <c:v>1.2439792798061615</c:v>
                  </c:pt>
                  <c:pt idx="9">
                    <c:v>1.2181258555746315</c:v>
                  </c:pt>
                  <c:pt idx="10">
                    <c:v>1.2027933201820162</c:v>
                  </c:pt>
                  <c:pt idx="11">
                    <c:v>1.1889896854577275</c:v>
                  </c:pt>
                  <c:pt idx="12">
                    <c:v>1.178831780927833</c:v>
                  </c:pt>
                  <c:pt idx="13">
                    <c:v>1.1574985729861562</c:v>
                  </c:pt>
                  <c:pt idx="14">
                    <c:v>1.1362996227534308</c:v>
                  </c:pt>
                  <c:pt idx="15">
                    <c:v>1.1226140395848114</c:v>
                  </c:pt>
                  <c:pt idx="16">
                    <c:v>1.1047855916899199</c:v>
                  </c:pt>
                  <c:pt idx="17">
                    <c:v>1.0799725827578934</c:v>
                  </c:pt>
                  <c:pt idx="18">
                    <c:v>1.058248368510395</c:v>
                  </c:pt>
                  <c:pt idx="19">
                    <c:v>1.0463803715614957</c:v>
                  </c:pt>
                  <c:pt idx="20">
                    <c:v>1.020506154668717</c:v>
                  </c:pt>
                  <c:pt idx="21">
                    <c:v>1.0064581744659613</c:v>
                  </c:pt>
                  <c:pt idx="22">
                    <c:v>1.0003253479598562</c:v>
                  </c:pt>
                  <c:pt idx="23">
                    <c:v>0.9823597394514009</c:v>
                  </c:pt>
                  <c:pt idx="24">
                    <c:v>0.9706254076205897</c:v>
                  </c:pt>
                  <c:pt idx="25">
                    <c:v>0.9504103014963873</c:v>
                  </c:pt>
                  <c:pt idx="26">
                    <c:v>0.9363601759628962</c:v>
                  </c:pt>
                  <c:pt idx="27">
                    <c:v>0.9286944227095905</c:v>
                  </c:pt>
                  <c:pt idx="28">
                    <c:v>0.9154859507491777</c:v>
                  </c:pt>
                  <c:pt idx="29">
                    <c:v>0.8955420613312707</c:v>
                  </c:pt>
                </c:numCache>
              </c:numRef>
            </c:minus>
            <c:noEndCap val="1"/>
          </c:errBars>
          <c:xVal>
            <c:numRef>
              <c:f>mean!$A$3:$A$32</c:f>
              <c:numCache/>
            </c:numRef>
          </c:xVal>
          <c:yVal>
            <c:numRef>
              <c:f>mean!$O$3:$O$32</c:f>
              <c:numCache/>
            </c:numRef>
          </c:yVal>
          <c:smooth val="0"/>
        </c:ser>
        <c:axId val="13297368"/>
        <c:axId val="52567449"/>
      </c:scatterChart>
      <c:valAx>
        <c:axId val="1329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567449"/>
        <c:crosses val="autoZero"/>
        <c:crossBetween val="midCat"/>
        <c:dispUnits/>
      </c:valAx>
      <c:valAx>
        <c:axId val="52567449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rel. fluor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75"/>
          <c:y val="0.00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76200</xdr:rowOff>
    </xdr:from>
    <xdr:to>
      <xdr:col>6</xdr:col>
      <xdr:colOff>647700</xdr:colOff>
      <xdr:row>4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38175" y="238125"/>
          <a:ext cx="4495800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same bleaching and measurement region sizes should be used for all experiments, so that the measurement time points are identical for replicate measurements (necessary for y-value error bars)</a:t>
          </a:r>
        </a:p>
      </xdr:txBody>
    </xdr:sp>
    <xdr:clientData/>
  </xdr:twoCellAnchor>
  <xdr:twoCellAnchor>
    <xdr:from>
      <xdr:col>12</xdr:col>
      <xdr:colOff>123825</xdr:colOff>
      <xdr:row>1</xdr:row>
      <xdr:rowOff>142875</xdr:rowOff>
    </xdr:from>
    <xdr:to>
      <xdr:col>19</xdr:col>
      <xdr:colOff>676275</xdr:colOff>
      <xdr:row>23</xdr:row>
      <xdr:rowOff>66675</xdr:rowOff>
    </xdr:to>
    <xdr:graphicFrame>
      <xdr:nvGraphicFramePr>
        <xdr:cNvPr id="2" name="Chart 3"/>
        <xdr:cNvGraphicFramePr/>
      </xdr:nvGraphicFramePr>
      <xdr:xfrm>
        <a:off x="9982200" y="304800"/>
        <a:ext cx="5886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76200</xdr:rowOff>
    </xdr:from>
    <xdr:to>
      <xdr:col>6</xdr:col>
      <xdr:colOff>647700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238125"/>
          <a:ext cx="4495800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same bleaching and measurement region sizes should be used for all experiments, so that the measurement time points are identical for replicate measurements (necessary for y-value error bars)</a:t>
          </a:r>
        </a:p>
      </xdr:txBody>
    </xdr:sp>
    <xdr:clientData/>
  </xdr:twoCellAnchor>
  <xdr:twoCellAnchor>
    <xdr:from>
      <xdr:col>12</xdr:col>
      <xdr:colOff>123825</xdr:colOff>
      <xdr:row>1</xdr:row>
      <xdr:rowOff>142875</xdr:rowOff>
    </xdr:from>
    <xdr:to>
      <xdr:col>19</xdr:col>
      <xdr:colOff>676275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9982200" y="304800"/>
        <a:ext cx="5886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76200</xdr:rowOff>
    </xdr:from>
    <xdr:to>
      <xdr:col>6</xdr:col>
      <xdr:colOff>647700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238125"/>
          <a:ext cx="4495800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same bleaching and measurement region sizes should be used for all experiments, so that the measurement time points are identical for replicate measurements (necessary for y-value error bars)</a:t>
          </a:r>
        </a:p>
      </xdr:txBody>
    </xdr:sp>
    <xdr:clientData/>
  </xdr:twoCellAnchor>
  <xdr:twoCellAnchor>
    <xdr:from>
      <xdr:col>12</xdr:col>
      <xdr:colOff>123825</xdr:colOff>
      <xdr:row>1</xdr:row>
      <xdr:rowOff>142875</xdr:rowOff>
    </xdr:from>
    <xdr:to>
      <xdr:col>19</xdr:col>
      <xdr:colOff>676275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9982200" y="304800"/>
        <a:ext cx="5886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76200</xdr:rowOff>
    </xdr:from>
    <xdr:to>
      <xdr:col>6</xdr:col>
      <xdr:colOff>647700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238125"/>
          <a:ext cx="4495800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same bleaching and measurement region sizes should be used for all experiments, so that the measurement time points are identical for replicate measurements (necessary for y-value error bars)</a:t>
          </a:r>
        </a:p>
      </xdr:txBody>
    </xdr:sp>
    <xdr:clientData/>
  </xdr:twoCellAnchor>
  <xdr:twoCellAnchor>
    <xdr:from>
      <xdr:col>12</xdr:col>
      <xdr:colOff>123825</xdr:colOff>
      <xdr:row>1</xdr:row>
      <xdr:rowOff>142875</xdr:rowOff>
    </xdr:from>
    <xdr:to>
      <xdr:col>19</xdr:col>
      <xdr:colOff>676275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9982200" y="304800"/>
        <a:ext cx="5886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76200</xdr:rowOff>
    </xdr:from>
    <xdr:to>
      <xdr:col>6</xdr:col>
      <xdr:colOff>647700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238125"/>
          <a:ext cx="4495800" cy="523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same bleaching and measurement region sizes should be used for all experiments, so that the measurement time points are identical for replicate measurements (necessary for y-value error bars)</a:t>
          </a:r>
        </a:p>
      </xdr:txBody>
    </xdr:sp>
    <xdr:clientData/>
  </xdr:twoCellAnchor>
  <xdr:twoCellAnchor>
    <xdr:from>
      <xdr:col>12</xdr:col>
      <xdr:colOff>123825</xdr:colOff>
      <xdr:row>1</xdr:row>
      <xdr:rowOff>142875</xdr:rowOff>
    </xdr:from>
    <xdr:to>
      <xdr:col>19</xdr:col>
      <xdr:colOff>676275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9982200" y="304800"/>
        <a:ext cx="5886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0</xdr:rowOff>
    </xdr:from>
    <xdr:to>
      <xdr:col>8</xdr:col>
      <xdr:colOff>142875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28575" y="4733925"/>
        <a:ext cx="6210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561975</xdr:colOff>
      <xdr:row>33</xdr:row>
      <xdr:rowOff>9525</xdr:rowOff>
    </xdr:from>
    <xdr:ext cx="4143375" cy="1476375"/>
    <xdr:sp>
      <xdr:nvSpPr>
        <xdr:cNvPr id="2" name="TextBox 2"/>
        <xdr:cNvSpPr txBox="1">
          <a:spLocks noChangeArrowheads="1"/>
        </xdr:cNvSpPr>
      </xdr:nvSpPr>
      <xdr:spPr>
        <a:xfrm>
          <a:off x="6657975" y="4743450"/>
          <a:ext cx="4143375" cy="1476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The slope of the linear trendline indicates the fluor. decrease (in %) per min in the non bleached area - and thus the extent of transport of molecules from the non-bleached to the bleached area
A linear decrease indicates a single population of molecules, an exponential decay curve indicates more than one type of molecules (e.g. unbound and bound)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I42" sqref="I42"/>
    </sheetView>
  </sheetViews>
  <sheetFormatPr defaultColWidth="11.421875" defaultRowHeight="12.75"/>
  <cols>
    <col min="1" max="1" width="9.28125" style="5" customWidth="1"/>
    <col min="2" max="2" width="10.57421875" style="0" customWidth="1"/>
    <col min="4" max="4" width="13.140625" style="0" customWidth="1"/>
    <col min="7" max="7" width="12.421875" style="0" customWidth="1"/>
    <col min="9" max="9" width="17.7109375" style="0" customWidth="1"/>
    <col min="10" max="10" width="13.00390625" style="5" customWidth="1"/>
    <col min="11" max="11" width="11.8515625" style="0" customWidth="1"/>
    <col min="12" max="12" width="14.140625" style="0" customWidth="1"/>
  </cols>
  <sheetData>
    <row r="1" spans="2:6" ht="12.75">
      <c r="B1" s="1" t="s">
        <v>6</v>
      </c>
      <c r="C1" s="1"/>
      <c r="D1" s="1"/>
      <c r="E1" s="1"/>
      <c r="F1" s="1"/>
    </row>
    <row r="6" spans="2:4" ht="12.75">
      <c r="B6" s="1" t="s">
        <v>23</v>
      </c>
      <c r="C6" s="1"/>
      <c r="D6" s="6">
        <v>16</v>
      </c>
    </row>
    <row r="7" spans="4:10" ht="13.5" thickBot="1">
      <c r="D7" s="4" t="s">
        <v>24</v>
      </c>
      <c r="G7" s="4" t="s">
        <v>24</v>
      </c>
      <c r="J7" s="4" t="s">
        <v>24</v>
      </c>
    </row>
    <row r="8" spans="4:10" ht="12.75">
      <c r="D8" s="8" t="s">
        <v>11</v>
      </c>
      <c r="G8" s="11" t="s">
        <v>17</v>
      </c>
      <c r="J8" s="8" t="s">
        <v>17</v>
      </c>
    </row>
    <row r="9" spans="4:10" ht="12.75">
      <c r="D9" s="9" t="s">
        <v>18</v>
      </c>
      <c r="E9" s="3"/>
      <c r="F9" s="3"/>
      <c r="G9" s="13" t="s">
        <v>19</v>
      </c>
      <c r="J9" s="9" t="s">
        <v>14</v>
      </c>
    </row>
    <row r="10" spans="1:12" ht="13.5" thickBot="1">
      <c r="A10" s="5" t="s">
        <v>12</v>
      </c>
      <c r="B10" s="1" t="s">
        <v>0</v>
      </c>
      <c r="C10" s="14" t="s">
        <v>5</v>
      </c>
      <c r="D10" s="10" t="s">
        <v>4</v>
      </c>
      <c r="E10" s="3" t="s">
        <v>7</v>
      </c>
      <c r="F10" s="15" t="s">
        <v>1</v>
      </c>
      <c r="G10" s="12" t="s">
        <v>15</v>
      </c>
      <c r="H10" t="s">
        <v>13</v>
      </c>
      <c r="I10" s="14" t="s">
        <v>20</v>
      </c>
      <c r="J10" s="10" t="s">
        <v>16</v>
      </c>
      <c r="K10" t="s">
        <v>22</v>
      </c>
      <c r="L10" s="14" t="s">
        <v>21</v>
      </c>
    </row>
    <row r="11" spans="1:12" ht="12.75">
      <c r="A11" s="5">
        <v>1</v>
      </c>
      <c r="B11" s="2">
        <v>0</v>
      </c>
      <c r="C11" s="14">
        <f>B11/60</f>
        <v>0</v>
      </c>
      <c r="D11" s="7">
        <v>131</v>
      </c>
      <c r="E11" s="3">
        <f>D11-D$6</f>
        <v>115</v>
      </c>
      <c r="F11" s="16">
        <f aca="true" t="shared" si="0" ref="F11:F40">E11*100/E$11</f>
        <v>100</v>
      </c>
      <c r="G11" s="7">
        <v>166.319</v>
      </c>
      <c r="H11">
        <f aca="true" t="shared" si="1" ref="H11:H40">G11-D$6</f>
        <v>150.319</v>
      </c>
      <c r="I11" s="14">
        <f>H11*100/H$11</f>
        <v>100</v>
      </c>
      <c r="J11" s="7">
        <v>31.146</v>
      </c>
      <c r="K11">
        <f aca="true" t="shared" si="2" ref="K11:K40">J11-D$6</f>
        <v>15.146</v>
      </c>
      <c r="L11" s="14">
        <f>K11*100/K$11</f>
        <v>100</v>
      </c>
    </row>
    <row r="12" spans="1:12" ht="12.75">
      <c r="A12" s="5">
        <v>2</v>
      </c>
      <c r="B12" s="2">
        <v>23.9346232000002</v>
      </c>
      <c r="C12" s="14">
        <f aca="true" t="shared" si="3" ref="C12:C40">B12/60</f>
        <v>0.39891038666667</v>
      </c>
      <c r="D12" s="7">
        <v>126.379</v>
      </c>
      <c r="E12" s="3">
        <f aca="true" t="shared" si="4" ref="E12:E40">D12-D$6</f>
        <v>110.379</v>
      </c>
      <c r="F12" s="16">
        <f t="shared" si="0"/>
        <v>95.98173913043478</v>
      </c>
      <c r="G12" s="7">
        <v>163.768</v>
      </c>
      <c r="H12">
        <f t="shared" si="1"/>
        <v>147.768</v>
      </c>
      <c r="I12" s="14">
        <f aca="true" t="shared" si="5" ref="I12:I40">H12*100/H$11</f>
        <v>98.30294240914323</v>
      </c>
      <c r="J12" s="7">
        <v>26.396</v>
      </c>
      <c r="K12">
        <f t="shared" si="2"/>
        <v>10.396</v>
      </c>
      <c r="L12" s="14">
        <f aca="true" t="shared" si="6" ref="L12:L40">K12*100/K$11</f>
        <v>68.63858444473789</v>
      </c>
    </row>
    <row r="13" spans="1:12" ht="12.75">
      <c r="A13" s="5">
        <v>3</v>
      </c>
      <c r="B13" s="2">
        <v>47.8686525600001</v>
      </c>
      <c r="C13" s="14">
        <f t="shared" si="3"/>
        <v>0.7978108760000017</v>
      </c>
      <c r="D13" s="7">
        <v>126.13</v>
      </c>
      <c r="E13" s="3">
        <f t="shared" si="4"/>
        <v>110.13</v>
      </c>
      <c r="F13" s="16">
        <f t="shared" si="0"/>
        <v>95.76521739130435</v>
      </c>
      <c r="G13" s="7">
        <v>161.396</v>
      </c>
      <c r="H13">
        <f t="shared" si="1"/>
        <v>145.396</v>
      </c>
      <c r="I13" s="14">
        <f t="shared" si="5"/>
        <v>96.7249649079624</v>
      </c>
      <c r="J13" s="7">
        <v>24.324</v>
      </c>
      <c r="K13">
        <f t="shared" si="2"/>
        <v>8.324000000000002</v>
      </c>
      <c r="L13" s="14">
        <f t="shared" si="6"/>
        <v>54.95840485936882</v>
      </c>
    </row>
    <row r="14" spans="1:12" ht="12.75">
      <c r="A14" s="5">
        <v>4</v>
      </c>
      <c r="B14" s="2">
        <v>71.80367208</v>
      </c>
      <c r="C14" s="14">
        <f t="shared" si="3"/>
        <v>1.196727868</v>
      </c>
      <c r="D14" s="7">
        <v>125.768</v>
      </c>
      <c r="E14" s="3">
        <f t="shared" si="4"/>
        <v>109.768</v>
      </c>
      <c r="F14" s="16">
        <f t="shared" si="0"/>
        <v>95.4504347826087</v>
      </c>
      <c r="G14" s="7">
        <v>159.793</v>
      </c>
      <c r="H14">
        <f t="shared" si="1"/>
        <v>143.793</v>
      </c>
      <c r="I14" s="14">
        <f t="shared" si="5"/>
        <v>95.65856611605986</v>
      </c>
      <c r="J14" s="7">
        <v>22.933</v>
      </c>
      <c r="K14">
        <f t="shared" si="2"/>
        <v>6.933</v>
      </c>
      <c r="L14" s="14">
        <f t="shared" si="6"/>
        <v>45.7744619041331</v>
      </c>
    </row>
    <row r="15" spans="1:12" ht="12.75">
      <c r="A15" s="5">
        <v>5</v>
      </c>
      <c r="B15" s="2">
        <v>95.7386928800001</v>
      </c>
      <c r="C15" s="14">
        <f t="shared" si="3"/>
        <v>1.595644881333335</v>
      </c>
      <c r="D15" s="7">
        <v>125.891</v>
      </c>
      <c r="E15" s="3">
        <f t="shared" si="4"/>
        <v>109.891</v>
      </c>
      <c r="F15" s="16">
        <f t="shared" si="0"/>
        <v>95.55739130434783</v>
      </c>
      <c r="G15" s="7">
        <v>158.213</v>
      </c>
      <c r="H15">
        <f t="shared" si="1"/>
        <v>142.213</v>
      </c>
      <c r="I15" s="14">
        <f t="shared" si="5"/>
        <v>94.60746811780281</v>
      </c>
      <c r="J15" s="7">
        <v>21.856</v>
      </c>
      <c r="K15">
        <f t="shared" si="2"/>
        <v>5.856000000000002</v>
      </c>
      <c r="L15" s="14">
        <f t="shared" si="6"/>
        <v>38.6636735771821</v>
      </c>
    </row>
    <row r="16" spans="1:12" ht="12.75">
      <c r="A16" s="5">
        <v>6</v>
      </c>
      <c r="B16" s="2">
        <v>119.673719119999</v>
      </c>
      <c r="C16" s="14">
        <f t="shared" si="3"/>
        <v>1.9945619853333167</v>
      </c>
      <c r="D16" s="7">
        <v>126.147</v>
      </c>
      <c r="E16" s="3">
        <f t="shared" si="4"/>
        <v>110.147</v>
      </c>
      <c r="F16" s="16">
        <f t="shared" si="0"/>
        <v>95.78</v>
      </c>
      <c r="G16" s="7">
        <v>155.145</v>
      </c>
      <c r="H16">
        <f t="shared" si="1"/>
        <v>139.145</v>
      </c>
      <c r="I16" s="14">
        <f t="shared" si="5"/>
        <v>92.5664752958708</v>
      </c>
      <c r="J16" s="7">
        <v>20.907</v>
      </c>
      <c r="K16">
        <f t="shared" si="2"/>
        <v>4.907</v>
      </c>
      <c r="L16" s="14">
        <f t="shared" si="6"/>
        <v>32.39799286940446</v>
      </c>
    </row>
    <row r="17" spans="1:12" ht="12.75">
      <c r="A17" s="5">
        <v>7</v>
      </c>
      <c r="B17" s="2">
        <v>143.60854248</v>
      </c>
      <c r="C17" s="14">
        <f t="shared" si="3"/>
        <v>2.393475708</v>
      </c>
      <c r="D17" s="7">
        <v>126.222</v>
      </c>
      <c r="E17" s="3">
        <f t="shared" si="4"/>
        <v>110.222</v>
      </c>
      <c r="F17" s="16">
        <f t="shared" si="0"/>
        <v>95.84521739130435</v>
      </c>
      <c r="G17" s="7">
        <v>154.177</v>
      </c>
      <c r="H17">
        <f t="shared" si="1"/>
        <v>138.177</v>
      </c>
      <c r="I17" s="14">
        <f t="shared" si="5"/>
        <v>91.92251145896394</v>
      </c>
      <c r="J17" s="7">
        <v>20.2</v>
      </c>
      <c r="K17">
        <f t="shared" si="2"/>
        <v>4.199999999999999</v>
      </c>
      <c r="L17" s="14">
        <f t="shared" si="6"/>
        <v>27.730093754126496</v>
      </c>
    </row>
    <row r="18" spans="1:12" ht="12.75">
      <c r="A18" s="5">
        <v>8</v>
      </c>
      <c r="B18" s="2">
        <v>167.54257008</v>
      </c>
      <c r="C18" s="14">
        <f t="shared" si="3"/>
        <v>2.7923761679999997</v>
      </c>
      <c r="D18" s="7">
        <v>127.389</v>
      </c>
      <c r="E18" s="3">
        <f t="shared" si="4"/>
        <v>111.389</v>
      </c>
      <c r="F18" s="16">
        <f t="shared" si="0"/>
        <v>96.86</v>
      </c>
      <c r="G18" s="7">
        <v>152.478</v>
      </c>
      <c r="H18">
        <f t="shared" si="1"/>
        <v>136.478</v>
      </c>
      <c r="I18" s="14">
        <f t="shared" si="5"/>
        <v>90.79224848488882</v>
      </c>
      <c r="J18" s="7">
        <v>19.837</v>
      </c>
      <c r="K18">
        <f t="shared" si="2"/>
        <v>3.8369999999999997</v>
      </c>
      <c r="L18" s="14">
        <f t="shared" si="6"/>
        <v>25.333421365376996</v>
      </c>
    </row>
    <row r="19" spans="1:12" ht="12.75">
      <c r="A19" s="5">
        <v>9</v>
      </c>
      <c r="B19" s="2">
        <v>191.47659872</v>
      </c>
      <c r="C19" s="14">
        <f t="shared" si="3"/>
        <v>3.191276645333333</v>
      </c>
      <c r="D19" s="7">
        <v>128.565</v>
      </c>
      <c r="E19" s="3">
        <f t="shared" si="4"/>
        <v>112.565</v>
      </c>
      <c r="F19" s="16">
        <f t="shared" si="0"/>
        <v>97.88260869565218</v>
      </c>
      <c r="G19" s="7">
        <v>150.524</v>
      </c>
      <c r="H19">
        <f t="shared" si="1"/>
        <v>134.524</v>
      </c>
      <c r="I19" s="14">
        <f t="shared" si="5"/>
        <v>89.49234627691776</v>
      </c>
      <c r="J19" s="7">
        <v>19.397</v>
      </c>
      <c r="K19">
        <f t="shared" si="2"/>
        <v>3.3969999999999985</v>
      </c>
      <c r="L19" s="14">
        <f t="shared" si="6"/>
        <v>22.428363924468492</v>
      </c>
    </row>
    <row r="20" spans="1:12" ht="12.75">
      <c r="A20" s="5">
        <v>10</v>
      </c>
      <c r="B20" s="2">
        <v>215.410627279999</v>
      </c>
      <c r="C20" s="14">
        <f t="shared" si="3"/>
        <v>3.590177121333317</v>
      </c>
      <c r="D20" s="7">
        <v>128.678</v>
      </c>
      <c r="E20" s="3">
        <f t="shared" si="4"/>
        <v>112.678</v>
      </c>
      <c r="F20" s="16">
        <f t="shared" si="0"/>
        <v>97.98086956521739</v>
      </c>
      <c r="G20" s="7">
        <v>148.12</v>
      </c>
      <c r="H20">
        <f t="shared" si="1"/>
        <v>132.12</v>
      </c>
      <c r="I20" s="14">
        <f t="shared" si="5"/>
        <v>87.89308071501274</v>
      </c>
      <c r="J20" s="7">
        <v>18.954</v>
      </c>
      <c r="K20">
        <f t="shared" si="2"/>
        <v>2.9540000000000006</v>
      </c>
      <c r="L20" s="14">
        <f t="shared" si="6"/>
        <v>19.503499273735645</v>
      </c>
    </row>
    <row r="21" spans="1:12" ht="12.75">
      <c r="A21" s="5">
        <v>11</v>
      </c>
      <c r="B21" s="2">
        <v>239.34564864</v>
      </c>
      <c r="C21" s="14">
        <f t="shared" si="3"/>
        <v>3.989094144</v>
      </c>
      <c r="D21" s="7">
        <v>128.537</v>
      </c>
      <c r="E21" s="3">
        <f t="shared" si="4"/>
        <v>112.537</v>
      </c>
      <c r="F21" s="16">
        <f t="shared" si="0"/>
        <v>97.85826086956523</v>
      </c>
      <c r="G21" s="7">
        <v>146.694</v>
      </c>
      <c r="H21">
        <f t="shared" si="1"/>
        <v>130.694</v>
      </c>
      <c r="I21" s="14">
        <f t="shared" si="5"/>
        <v>86.94443150899089</v>
      </c>
      <c r="J21" s="7">
        <v>18.727</v>
      </c>
      <c r="K21">
        <f t="shared" si="2"/>
        <v>2.7270000000000003</v>
      </c>
      <c r="L21" s="14">
        <f t="shared" si="6"/>
        <v>18.00475373035785</v>
      </c>
    </row>
    <row r="22" spans="1:12" ht="12.75">
      <c r="A22" s="5">
        <v>12</v>
      </c>
      <c r="B22" s="2">
        <v>263.28066968</v>
      </c>
      <c r="C22" s="14">
        <f t="shared" si="3"/>
        <v>4.388011161333334</v>
      </c>
      <c r="D22" s="7">
        <v>127.823</v>
      </c>
      <c r="E22" s="3">
        <f t="shared" si="4"/>
        <v>111.823</v>
      </c>
      <c r="F22" s="16">
        <f t="shared" si="0"/>
        <v>97.23739130434782</v>
      </c>
      <c r="G22" s="7">
        <v>145.41</v>
      </c>
      <c r="H22">
        <f t="shared" si="1"/>
        <v>129.41</v>
      </c>
      <c r="I22" s="14">
        <f t="shared" si="5"/>
        <v>86.09024807243263</v>
      </c>
      <c r="J22" s="7">
        <v>18.504</v>
      </c>
      <c r="K22">
        <f t="shared" si="2"/>
        <v>2.5040000000000013</v>
      </c>
      <c r="L22" s="14">
        <f t="shared" si="6"/>
        <v>16.532417800079237</v>
      </c>
    </row>
    <row r="23" spans="1:12" ht="12.75">
      <c r="A23" s="5">
        <v>13</v>
      </c>
      <c r="B23" s="2">
        <v>287.2156912</v>
      </c>
      <c r="C23" s="14">
        <f t="shared" si="3"/>
        <v>4.786928186666667</v>
      </c>
      <c r="D23" s="7">
        <v>127.715</v>
      </c>
      <c r="E23" s="3">
        <f t="shared" si="4"/>
        <v>111.715</v>
      </c>
      <c r="F23" s="16">
        <f t="shared" si="0"/>
        <v>97.14347826086957</v>
      </c>
      <c r="G23" s="7">
        <v>144.465</v>
      </c>
      <c r="H23">
        <f t="shared" si="1"/>
        <v>128.465</v>
      </c>
      <c r="I23" s="14">
        <f t="shared" si="5"/>
        <v>85.4615850291713</v>
      </c>
      <c r="J23" s="7">
        <v>18.314</v>
      </c>
      <c r="K23">
        <f t="shared" si="2"/>
        <v>2.314</v>
      </c>
      <c r="L23" s="14">
        <f t="shared" si="6"/>
        <v>15.277961177868743</v>
      </c>
    </row>
    <row r="24" spans="1:12" ht="12.75">
      <c r="A24" s="5">
        <v>14</v>
      </c>
      <c r="B24" s="2">
        <v>311.15071176</v>
      </c>
      <c r="C24" s="14">
        <f t="shared" si="3"/>
        <v>5.185845196</v>
      </c>
      <c r="D24" s="7">
        <v>127.823</v>
      </c>
      <c r="E24" s="3">
        <f t="shared" si="4"/>
        <v>111.823</v>
      </c>
      <c r="F24" s="16">
        <f t="shared" si="0"/>
        <v>97.23739130434782</v>
      </c>
      <c r="G24" s="7">
        <v>142.48</v>
      </c>
      <c r="H24">
        <f t="shared" si="1"/>
        <v>126.47999999999999</v>
      </c>
      <c r="I24" s="14">
        <f t="shared" si="5"/>
        <v>84.14106001237369</v>
      </c>
      <c r="J24" s="7">
        <v>18.292</v>
      </c>
      <c r="K24">
        <f t="shared" si="2"/>
        <v>2.2920000000000016</v>
      </c>
      <c r="L24" s="14">
        <f t="shared" si="6"/>
        <v>15.13270830582333</v>
      </c>
    </row>
    <row r="25" spans="1:12" ht="12.75">
      <c r="A25" s="5">
        <v>15</v>
      </c>
      <c r="B25" s="2">
        <v>335.08553272</v>
      </c>
      <c r="C25" s="14">
        <f t="shared" si="3"/>
        <v>5.584758878666666</v>
      </c>
      <c r="D25" s="7">
        <v>127.74</v>
      </c>
      <c r="E25" s="3">
        <f t="shared" si="4"/>
        <v>111.74</v>
      </c>
      <c r="F25" s="16">
        <f t="shared" si="0"/>
        <v>97.16521739130435</v>
      </c>
      <c r="G25" s="7">
        <v>140.507</v>
      </c>
      <c r="H25">
        <f t="shared" si="1"/>
        <v>124.507</v>
      </c>
      <c r="I25" s="14">
        <f t="shared" si="5"/>
        <v>82.82851801834767</v>
      </c>
      <c r="J25" s="7">
        <v>18.069</v>
      </c>
      <c r="K25">
        <f t="shared" si="2"/>
        <v>2.068999999999999</v>
      </c>
      <c r="L25" s="14">
        <f t="shared" si="6"/>
        <v>13.660372375544693</v>
      </c>
    </row>
    <row r="26" spans="1:12" ht="12.75">
      <c r="A26" s="5">
        <v>16</v>
      </c>
      <c r="B26" s="2">
        <v>359.01956336</v>
      </c>
      <c r="C26" s="14">
        <f t="shared" si="3"/>
        <v>5.983659389333334</v>
      </c>
      <c r="D26" s="7">
        <v>127.967</v>
      </c>
      <c r="E26" s="3">
        <f t="shared" si="4"/>
        <v>111.967</v>
      </c>
      <c r="F26" s="16">
        <f t="shared" si="0"/>
        <v>97.36260869565218</v>
      </c>
      <c r="G26" s="7">
        <v>139.233</v>
      </c>
      <c r="H26">
        <f t="shared" si="1"/>
        <v>123.233</v>
      </c>
      <c r="I26" s="14">
        <f t="shared" si="5"/>
        <v>81.98098710076572</v>
      </c>
      <c r="J26" s="7">
        <v>18.046</v>
      </c>
      <c r="K26">
        <f t="shared" si="2"/>
        <v>2.0459999999999994</v>
      </c>
      <c r="L26" s="14">
        <f t="shared" si="6"/>
        <v>13.508517100224477</v>
      </c>
    </row>
    <row r="27" spans="1:12" ht="12.75">
      <c r="A27" s="5">
        <v>17</v>
      </c>
      <c r="B27" s="2">
        <v>382.95359136</v>
      </c>
      <c r="C27" s="14">
        <f t="shared" si="3"/>
        <v>6.382559856</v>
      </c>
      <c r="D27" s="7">
        <v>127.707</v>
      </c>
      <c r="E27" s="3">
        <f t="shared" si="4"/>
        <v>111.707</v>
      </c>
      <c r="F27" s="16">
        <f t="shared" si="0"/>
        <v>97.13652173913043</v>
      </c>
      <c r="G27" s="7">
        <v>137.573</v>
      </c>
      <c r="H27">
        <f t="shared" si="1"/>
        <v>121.57300000000001</v>
      </c>
      <c r="I27" s="14">
        <f t="shared" si="5"/>
        <v>80.87666895069819</v>
      </c>
      <c r="J27" s="7">
        <v>17.893</v>
      </c>
      <c r="K27">
        <f t="shared" si="2"/>
        <v>1.8930000000000007</v>
      </c>
      <c r="L27" s="14">
        <f t="shared" si="6"/>
        <v>12.498349399181306</v>
      </c>
    </row>
    <row r="28" spans="1:12" ht="12.75">
      <c r="A28" s="5">
        <v>18</v>
      </c>
      <c r="B28" s="2">
        <v>406.88762016</v>
      </c>
      <c r="C28" s="14">
        <f t="shared" si="3"/>
        <v>6.781460335999999</v>
      </c>
      <c r="D28" s="7">
        <v>126.907</v>
      </c>
      <c r="E28" s="3">
        <f t="shared" si="4"/>
        <v>110.907</v>
      </c>
      <c r="F28" s="16">
        <f t="shared" si="0"/>
        <v>96.44086956521738</v>
      </c>
      <c r="G28" s="7">
        <v>135.262</v>
      </c>
      <c r="H28">
        <f t="shared" si="1"/>
        <v>119.262</v>
      </c>
      <c r="I28" s="14">
        <f t="shared" si="5"/>
        <v>79.33927181527287</v>
      </c>
      <c r="J28" s="7">
        <v>17.765</v>
      </c>
      <c r="K28">
        <f t="shared" si="2"/>
        <v>1.7650000000000006</v>
      </c>
      <c r="L28" s="14">
        <f t="shared" si="6"/>
        <v>11.653241780007926</v>
      </c>
    </row>
    <row r="29" spans="1:12" ht="12.75">
      <c r="A29" s="5">
        <v>19</v>
      </c>
      <c r="B29" s="2">
        <v>430.821648</v>
      </c>
      <c r="C29" s="14">
        <f t="shared" si="3"/>
        <v>7.1803608</v>
      </c>
      <c r="D29" s="7">
        <v>126.821</v>
      </c>
      <c r="E29" s="3">
        <f t="shared" si="4"/>
        <v>110.821</v>
      </c>
      <c r="F29" s="16">
        <f t="shared" si="0"/>
        <v>96.36608695652174</v>
      </c>
      <c r="G29" s="7">
        <v>133.238</v>
      </c>
      <c r="H29">
        <f t="shared" si="1"/>
        <v>117.238</v>
      </c>
      <c r="I29" s="14">
        <f t="shared" si="5"/>
        <v>77.99280197446764</v>
      </c>
      <c r="J29" s="7">
        <v>17.733</v>
      </c>
      <c r="K29">
        <f t="shared" si="2"/>
        <v>1.7330000000000005</v>
      </c>
      <c r="L29" s="14">
        <f t="shared" si="6"/>
        <v>11.441964875214582</v>
      </c>
    </row>
    <row r="30" spans="1:12" ht="12.75">
      <c r="A30" s="5">
        <v>20</v>
      </c>
      <c r="B30" s="2">
        <v>454.75666976</v>
      </c>
      <c r="C30" s="14">
        <f t="shared" si="3"/>
        <v>7.579277829333334</v>
      </c>
      <c r="D30" s="7">
        <v>126.677</v>
      </c>
      <c r="E30" s="3">
        <f t="shared" si="4"/>
        <v>110.677</v>
      </c>
      <c r="F30" s="16">
        <f t="shared" si="0"/>
        <v>96.2408695652174</v>
      </c>
      <c r="G30" s="7">
        <v>132.132</v>
      </c>
      <c r="H30">
        <f t="shared" si="1"/>
        <v>116.132</v>
      </c>
      <c r="I30" s="14">
        <f t="shared" si="5"/>
        <v>77.25703337568771</v>
      </c>
      <c r="J30" s="7">
        <v>17.733</v>
      </c>
      <c r="K30">
        <f t="shared" si="2"/>
        <v>1.7330000000000005</v>
      </c>
      <c r="L30" s="14">
        <f t="shared" si="6"/>
        <v>11.441964875214582</v>
      </c>
    </row>
    <row r="31" spans="1:12" ht="12.75">
      <c r="A31" s="5">
        <v>21</v>
      </c>
      <c r="B31" s="2">
        <v>478.69169048</v>
      </c>
      <c r="C31" s="14">
        <f t="shared" si="3"/>
        <v>7.978194841333333</v>
      </c>
      <c r="D31" s="7">
        <v>126.63</v>
      </c>
      <c r="E31" s="3">
        <f t="shared" si="4"/>
        <v>110.63</v>
      </c>
      <c r="F31" s="16">
        <f t="shared" si="0"/>
        <v>96.2</v>
      </c>
      <c r="G31" s="7">
        <v>129.72</v>
      </c>
      <c r="H31">
        <f t="shared" si="1"/>
        <v>113.72</v>
      </c>
      <c r="I31" s="14">
        <f t="shared" si="5"/>
        <v>75.65244579860165</v>
      </c>
      <c r="J31" s="7">
        <v>17.628</v>
      </c>
      <c r="K31">
        <f t="shared" si="2"/>
        <v>1.6280000000000001</v>
      </c>
      <c r="L31" s="14">
        <f t="shared" si="6"/>
        <v>10.748712531361416</v>
      </c>
    </row>
    <row r="32" spans="1:12" ht="12.75">
      <c r="A32" s="5">
        <v>22</v>
      </c>
      <c r="B32" s="2">
        <v>502.62671192</v>
      </c>
      <c r="C32" s="14">
        <f t="shared" si="3"/>
        <v>8.377111865333333</v>
      </c>
      <c r="D32" s="7">
        <v>126.55</v>
      </c>
      <c r="E32" s="3">
        <f t="shared" si="4"/>
        <v>110.55</v>
      </c>
      <c r="F32" s="16">
        <f t="shared" si="0"/>
        <v>96.1304347826087</v>
      </c>
      <c r="G32" s="7">
        <v>128.41</v>
      </c>
      <c r="H32">
        <f t="shared" si="1"/>
        <v>112.41</v>
      </c>
      <c r="I32" s="14">
        <f t="shared" si="5"/>
        <v>74.78096581270499</v>
      </c>
      <c r="J32" s="7">
        <v>17.559</v>
      </c>
      <c r="K32">
        <f t="shared" si="2"/>
        <v>1.559000000000001</v>
      </c>
      <c r="L32" s="14">
        <f t="shared" si="6"/>
        <v>10.29314670540077</v>
      </c>
    </row>
    <row r="33" spans="1:12" ht="12.75">
      <c r="A33" s="5">
        <v>23</v>
      </c>
      <c r="B33" s="2">
        <v>526.56153352</v>
      </c>
      <c r="C33" s="14">
        <f t="shared" si="3"/>
        <v>8.776025558666667</v>
      </c>
      <c r="D33" s="7">
        <v>126.463</v>
      </c>
      <c r="E33" s="3">
        <f t="shared" si="4"/>
        <v>110.463</v>
      </c>
      <c r="F33" s="16">
        <f t="shared" si="0"/>
        <v>96.05478260869565</v>
      </c>
      <c r="G33" s="7">
        <v>127.838</v>
      </c>
      <c r="H33">
        <f t="shared" si="1"/>
        <v>111.838</v>
      </c>
      <c r="I33" s="14">
        <f t="shared" si="5"/>
        <v>74.40044172726003</v>
      </c>
      <c r="J33" s="7">
        <v>17.458</v>
      </c>
      <c r="K33">
        <f t="shared" si="2"/>
        <v>1.4579999999999984</v>
      </c>
      <c r="L33" s="14">
        <f t="shared" si="6"/>
        <v>9.62630397464676</v>
      </c>
    </row>
    <row r="34" spans="1:12" ht="12.75">
      <c r="A34" s="5">
        <v>24</v>
      </c>
      <c r="B34" s="2">
        <v>550.49556232</v>
      </c>
      <c r="C34" s="14">
        <f t="shared" si="3"/>
        <v>9.174926038666666</v>
      </c>
      <c r="D34" s="7">
        <v>126.371</v>
      </c>
      <c r="E34" s="3">
        <f t="shared" si="4"/>
        <v>110.371</v>
      </c>
      <c r="F34" s="16">
        <f t="shared" si="0"/>
        <v>95.97478260869566</v>
      </c>
      <c r="G34" s="7">
        <v>126.162</v>
      </c>
      <c r="H34">
        <f t="shared" si="1"/>
        <v>110.162</v>
      </c>
      <c r="I34" s="14">
        <f t="shared" si="5"/>
        <v>73.28547954683042</v>
      </c>
      <c r="J34" s="7">
        <v>17.475</v>
      </c>
      <c r="K34">
        <f t="shared" si="2"/>
        <v>1.4750000000000014</v>
      </c>
      <c r="L34" s="14">
        <f t="shared" si="6"/>
        <v>9.738544830318245</v>
      </c>
    </row>
    <row r="35" spans="1:12" ht="12.75">
      <c r="A35" s="5">
        <v>25</v>
      </c>
      <c r="B35" s="2">
        <v>574.42959112</v>
      </c>
      <c r="C35" s="14">
        <f t="shared" si="3"/>
        <v>9.573826518666667</v>
      </c>
      <c r="D35" s="7">
        <v>126.654</v>
      </c>
      <c r="E35" s="3">
        <f t="shared" si="4"/>
        <v>110.654</v>
      </c>
      <c r="F35" s="16">
        <f t="shared" si="0"/>
        <v>96.22086956521738</v>
      </c>
      <c r="G35" s="7">
        <v>125.067</v>
      </c>
      <c r="H35">
        <f t="shared" si="1"/>
        <v>109.067</v>
      </c>
      <c r="I35" s="14">
        <f t="shared" si="5"/>
        <v>72.55702871892441</v>
      </c>
      <c r="J35" s="7">
        <v>17.494</v>
      </c>
      <c r="K35">
        <f t="shared" si="2"/>
        <v>1.4939999999999998</v>
      </c>
      <c r="L35" s="14">
        <f t="shared" si="6"/>
        <v>9.863990492539282</v>
      </c>
    </row>
    <row r="36" spans="1:12" ht="12.75">
      <c r="A36" s="5">
        <v>26</v>
      </c>
      <c r="B36" s="2">
        <v>598.3636196</v>
      </c>
      <c r="C36" s="14">
        <f t="shared" si="3"/>
        <v>9.972726993333334</v>
      </c>
      <c r="D36" s="7">
        <v>126.163</v>
      </c>
      <c r="E36" s="3">
        <f t="shared" si="4"/>
        <v>110.163</v>
      </c>
      <c r="F36" s="16">
        <f t="shared" si="0"/>
        <v>95.79391304347826</v>
      </c>
      <c r="G36" s="7">
        <v>123.18</v>
      </c>
      <c r="H36">
        <f t="shared" si="1"/>
        <v>107.18</v>
      </c>
      <c r="I36" s="14">
        <f t="shared" si="5"/>
        <v>71.30169838809466</v>
      </c>
      <c r="J36" s="7">
        <v>17.423</v>
      </c>
      <c r="K36">
        <f t="shared" si="2"/>
        <v>1.4229999999999983</v>
      </c>
      <c r="L36" s="14">
        <f t="shared" si="6"/>
        <v>9.395219860029039</v>
      </c>
    </row>
    <row r="37" spans="1:12" ht="12.75">
      <c r="A37" s="5">
        <v>27</v>
      </c>
      <c r="B37" s="2">
        <v>622.29764928</v>
      </c>
      <c r="C37" s="14">
        <f t="shared" si="3"/>
        <v>10.371627488</v>
      </c>
      <c r="D37" s="7">
        <v>126.209</v>
      </c>
      <c r="E37" s="3">
        <f t="shared" si="4"/>
        <v>110.209</v>
      </c>
      <c r="F37" s="16">
        <f t="shared" si="0"/>
        <v>95.83391304347826</v>
      </c>
      <c r="G37" s="7">
        <v>121.868</v>
      </c>
      <c r="H37">
        <f t="shared" si="1"/>
        <v>105.868</v>
      </c>
      <c r="I37" s="14">
        <f t="shared" si="5"/>
        <v>70.42888789840273</v>
      </c>
      <c r="J37" s="7">
        <v>17.296</v>
      </c>
      <c r="K37">
        <f t="shared" si="2"/>
        <v>1.2959999999999994</v>
      </c>
      <c r="L37" s="14">
        <f t="shared" si="6"/>
        <v>8.556714644130459</v>
      </c>
    </row>
    <row r="38" spans="1:12" ht="12.75">
      <c r="A38" s="5">
        <v>28</v>
      </c>
      <c r="B38" s="2">
        <v>646.23266976</v>
      </c>
      <c r="C38" s="14">
        <f t="shared" si="3"/>
        <v>10.770544496000001</v>
      </c>
      <c r="D38" s="7">
        <v>125.212</v>
      </c>
      <c r="E38" s="3">
        <f t="shared" si="4"/>
        <v>109.212</v>
      </c>
      <c r="F38" s="16">
        <f t="shared" si="0"/>
        <v>94.96695652173914</v>
      </c>
      <c r="G38" s="7">
        <v>121.152</v>
      </c>
      <c r="H38">
        <f t="shared" si="1"/>
        <v>105.152</v>
      </c>
      <c r="I38" s="14">
        <f t="shared" si="5"/>
        <v>69.95256753969892</v>
      </c>
      <c r="J38" s="7">
        <v>17.375</v>
      </c>
      <c r="K38">
        <f t="shared" si="2"/>
        <v>1.375</v>
      </c>
      <c r="L38" s="14">
        <f t="shared" si="6"/>
        <v>9.078304502839034</v>
      </c>
    </row>
    <row r="39" spans="1:12" ht="12.75">
      <c r="A39" s="5">
        <v>29</v>
      </c>
      <c r="B39" s="2">
        <v>670.16768968</v>
      </c>
      <c r="C39" s="14">
        <f t="shared" si="3"/>
        <v>11.169461494666667</v>
      </c>
      <c r="D39" s="7">
        <v>123.782</v>
      </c>
      <c r="E39" s="3">
        <f t="shared" si="4"/>
        <v>107.782</v>
      </c>
      <c r="F39" s="16">
        <f t="shared" si="0"/>
        <v>93.72347826086956</v>
      </c>
      <c r="G39" s="7">
        <v>119.918</v>
      </c>
      <c r="H39">
        <f t="shared" si="1"/>
        <v>103.918</v>
      </c>
      <c r="I39" s="14">
        <f t="shared" si="5"/>
        <v>69.13164669802222</v>
      </c>
      <c r="J39" s="7">
        <v>17.309</v>
      </c>
      <c r="K39">
        <f t="shared" si="2"/>
        <v>1.309000000000001</v>
      </c>
      <c r="L39" s="14">
        <f t="shared" si="6"/>
        <v>8.642545886702765</v>
      </c>
    </row>
    <row r="40" spans="1:12" ht="12.75">
      <c r="A40" s="5">
        <v>30</v>
      </c>
      <c r="B40" s="2">
        <v>694.10271208</v>
      </c>
      <c r="C40" s="14">
        <f t="shared" si="3"/>
        <v>11.568378534666666</v>
      </c>
      <c r="D40" s="7">
        <v>123.272</v>
      </c>
      <c r="E40" s="3">
        <f t="shared" si="4"/>
        <v>107.272</v>
      </c>
      <c r="F40" s="16">
        <f t="shared" si="0"/>
        <v>93.28</v>
      </c>
      <c r="G40" s="7">
        <v>118.054</v>
      </c>
      <c r="H40">
        <f t="shared" si="1"/>
        <v>102.054</v>
      </c>
      <c r="I40" s="14">
        <f t="shared" si="5"/>
        <v>67.89161716083795</v>
      </c>
      <c r="J40" s="7">
        <v>17.256</v>
      </c>
      <c r="K40">
        <f t="shared" si="2"/>
        <v>1.2560000000000002</v>
      </c>
      <c r="L40" s="14">
        <f t="shared" si="6"/>
        <v>8.292618513138784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G1">
      <selection activeCell="G12" sqref="G12"/>
    </sheetView>
  </sheetViews>
  <sheetFormatPr defaultColWidth="11.421875" defaultRowHeight="12.75"/>
  <cols>
    <col min="1" max="1" width="9.28125" style="5" customWidth="1"/>
    <col min="2" max="2" width="10.57421875" style="0" customWidth="1"/>
    <col min="4" max="4" width="13.140625" style="0" customWidth="1"/>
    <col min="7" max="7" width="12.421875" style="0" customWidth="1"/>
    <col min="9" max="9" width="17.7109375" style="0" customWidth="1"/>
    <col min="10" max="10" width="13.00390625" style="5" customWidth="1"/>
    <col min="11" max="11" width="11.8515625" style="0" customWidth="1"/>
    <col min="12" max="12" width="14.140625" style="0" customWidth="1"/>
  </cols>
  <sheetData>
    <row r="1" spans="2:6" ht="12.75">
      <c r="B1" s="1" t="s">
        <v>6</v>
      </c>
      <c r="C1" s="1"/>
      <c r="D1" s="1"/>
      <c r="E1" s="1"/>
      <c r="F1" s="1"/>
    </row>
    <row r="6" spans="2:4" ht="12.75">
      <c r="B6" s="1" t="s">
        <v>23</v>
      </c>
      <c r="C6" s="1"/>
      <c r="D6" s="6">
        <v>14</v>
      </c>
    </row>
    <row r="7" spans="4:10" ht="13.5" thickBot="1">
      <c r="D7" s="4" t="s">
        <v>24</v>
      </c>
      <c r="G7" s="4" t="s">
        <v>24</v>
      </c>
      <c r="J7" s="4" t="s">
        <v>24</v>
      </c>
    </row>
    <row r="8" spans="4:10" ht="12.75">
      <c r="D8" s="8" t="s">
        <v>11</v>
      </c>
      <c r="G8" s="11" t="s">
        <v>17</v>
      </c>
      <c r="J8" s="8" t="s">
        <v>17</v>
      </c>
    </row>
    <row r="9" spans="4:10" ht="12.75">
      <c r="D9" s="9" t="s">
        <v>18</v>
      </c>
      <c r="E9" s="3"/>
      <c r="F9" s="3"/>
      <c r="G9" s="13" t="s">
        <v>19</v>
      </c>
      <c r="J9" s="9" t="s">
        <v>14</v>
      </c>
    </row>
    <row r="10" spans="1:12" ht="13.5" thickBot="1">
      <c r="A10" s="5" t="s">
        <v>12</v>
      </c>
      <c r="B10" s="1" t="s">
        <v>0</v>
      </c>
      <c r="C10" s="14" t="s">
        <v>5</v>
      </c>
      <c r="D10" s="10" t="s">
        <v>4</v>
      </c>
      <c r="E10" s="3" t="s">
        <v>7</v>
      </c>
      <c r="F10" s="15" t="s">
        <v>1</v>
      </c>
      <c r="G10" s="12" t="s">
        <v>15</v>
      </c>
      <c r="H10" t="s">
        <v>13</v>
      </c>
      <c r="I10" s="14" t="s">
        <v>20</v>
      </c>
      <c r="J10" s="10" t="s">
        <v>16</v>
      </c>
      <c r="K10" t="s">
        <v>22</v>
      </c>
      <c r="L10" s="14" t="s">
        <v>21</v>
      </c>
    </row>
    <row r="11" spans="1:12" ht="12.75">
      <c r="A11" s="5">
        <v>1</v>
      </c>
      <c r="B11" s="2">
        <v>0</v>
      </c>
      <c r="C11" s="14">
        <f aca="true" t="shared" si="0" ref="C11:C40">B11/60</f>
        <v>0</v>
      </c>
      <c r="D11" s="7">
        <v>126.27</v>
      </c>
      <c r="E11" s="3">
        <f aca="true" t="shared" si="1" ref="E11:E40">D11-D$6</f>
        <v>112.27</v>
      </c>
      <c r="F11" s="16">
        <f aca="true" t="shared" si="2" ref="F11:F40">E11*100/E$11</f>
        <v>100</v>
      </c>
      <c r="G11" s="7">
        <v>170</v>
      </c>
      <c r="H11">
        <f aca="true" t="shared" si="3" ref="H11:H40">G11-D$6</f>
        <v>156</v>
      </c>
      <c r="I11" s="14">
        <f aca="true" t="shared" si="4" ref="I11:I40">H11*100/H$11</f>
        <v>100</v>
      </c>
      <c r="J11" s="7">
        <v>31.146</v>
      </c>
      <c r="K11">
        <f aca="true" t="shared" si="5" ref="K11:K40">J11-D$6</f>
        <v>17.146</v>
      </c>
      <c r="L11" s="14">
        <f aca="true" t="shared" si="6" ref="L11:L40">K11*100/K$11</f>
        <v>100</v>
      </c>
    </row>
    <row r="12" spans="1:12" ht="12.75">
      <c r="A12" s="5">
        <v>2</v>
      </c>
      <c r="B12" s="2">
        <v>23.9346232000002</v>
      </c>
      <c r="C12" s="14">
        <f t="shared" si="0"/>
        <v>0.39891038666667</v>
      </c>
      <c r="D12" s="7">
        <v>126.379</v>
      </c>
      <c r="E12" s="3">
        <f t="shared" si="1"/>
        <v>112.379</v>
      </c>
      <c r="F12" s="16">
        <f t="shared" si="2"/>
        <v>100.09708737864078</v>
      </c>
      <c r="G12" s="7">
        <v>163.768</v>
      </c>
      <c r="H12">
        <f t="shared" si="3"/>
        <v>149.768</v>
      </c>
      <c r="I12" s="14">
        <f t="shared" si="4"/>
        <v>96.0051282051282</v>
      </c>
      <c r="J12" s="7">
        <v>26.396</v>
      </c>
      <c r="K12">
        <f t="shared" si="5"/>
        <v>12.396</v>
      </c>
      <c r="L12" s="14">
        <f t="shared" si="6"/>
        <v>72.29674559664062</v>
      </c>
    </row>
    <row r="13" spans="1:12" ht="12.75">
      <c r="A13" s="5">
        <v>3</v>
      </c>
      <c r="B13" s="2">
        <v>47.8686525600001</v>
      </c>
      <c r="C13" s="14">
        <f t="shared" si="0"/>
        <v>0.7978108760000017</v>
      </c>
      <c r="D13" s="7">
        <v>126.13</v>
      </c>
      <c r="E13" s="3">
        <f t="shared" si="1"/>
        <v>112.13</v>
      </c>
      <c r="F13" s="16">
        <f t="shared" si="2"/>
        <v>99.87530061458983</v>
      </c>
      <c r="G13" s="7">
        <v>161.396</v>
      </c>
      <c r="H13">
        <f t="shared" si="3"/>
        <v>147.396</v>
      </c>
      <c r="I13" s="14">
        <f t="shared" si="4"/>
        <v>94.48461538461538</v>
      </c>
      <c r="J13" s="7">
        <v>24.324</v>
      </c>
      <c r="K13">
        <f t="shared" si="5"/>
        <v>10.324000000000002</v>
      </c>
      <c r="L13" s="14">
        <f t="shared" si="6"/>
        <v>60.21229441269101</v>
      </c>
    </row>
    <row r="14" spans="1:12" ht="12.75">
      <c r="A14" s="5">
        <v>4</v>
      </c>
      <c r="B14" s="2">
        <v>71.80367208</v>
      </c>
      <c r="C14" s="14">
        <f t="shared" si="0"/>
        <v>1.196727868</v>
      </c>
      <c r="D14" s="7">
        <v>125.768</v>
      </c>
      <c r="E14" s="3">
        <f t="shared" si="1"/>
        <v>111.768</v>
      </c>
      <c r="F14" s="16">
        <f t="shared" si="2"/>
        <v>99.55286363231495</v>
      </c>
      <c r="G14" s="7">
        <v>159.793</v>
      </c>
      <c r="H14">
        <f t="shared" si="3"/>
        <v>145.793</v>
      </c>
      <c r="I14" s="14">
        <f t="shared" si="4"/>
        <v>93.4570512820513</v>
      </c>
      <c r="J14" s="7">
        <v>22.933</v>
      </c>
      <c r="K14">
        <f t="shared" si="5"/>
        <v>8.933</v>
      </c>
      <c r="L14" s="14">
        <f t="shared" si="6"/>
        <v>52.09961507057039</v>
      </c>
    </row>
    <row r="15" spans="1:12" ht="12.75">
      <c r="A15" s="5">
        <v>5</v>
      </c>
      <c r="B15" s="2">
        <v>95.7386928800001</v>
      </c>
      <c r="C15" s="14">
        <f t="shared" si="0"/>
        <v>1.595644881333335</v>
      </c>
      <c r="D15" s="7">
        <v>125.891</v>
      </c>
      <c r="E15" s="3">
        <f t="shared" si="1"/>
        <v>111.891</v>
      </c>
      <c r="F15" s="16">
        <f t="shared" si="2"/>
        <v>99.66242094949675</v>
      </c>
      <c r="G15" s="7">
        <v>158.213</v>
      </c>
      <c r="H15">
        <f t="shared" si="3"/>
        <v>144.213</v>
      </c>
      <c r="I15" s="14">
        <f t="shared" si="4"/>
        <v>92.44423076923077</v>
      </c>
      <c r="J15" s="7">
        <v>21.856</v>
      </c>
      <c r="K15">
        <f t="shared" si="5"/>
        <v>7.856000000000002</v>
      </c>
      <c r="L15" s="14">
        <f t="shared" si="6"/>
        <v>45.818266651113966</v>
      </c>
    </row>
    <row r="16" spans="1:12" ht="12.75">
      <c r="A16" s="5">
        <v>6</v>
      </c>
      <c r="B16" s="2">
        <v>119.673719119999</v>
      </c>
      <c r="C16" s="14">
        <f t="shared" si="0"/>
        <v>1.9945619853333167</v>
      </c>
      <c r="D16" s="7">
        <v>126.147</v>
      </c>
      <c r="E16" s="3">
        <f t="shared" si="1"/>
        <v>112.147</v>
      </c>
      <c r="F16" s="16">
        <f t="shared" si="2"/>
        <v>99.89044268281822</v>
      </c>
      <c r="G16" s="7">
        <v>155.145</v>
      </c>
      <c r="H16">
        <f t="shared" si="3"/>
        <v>141.145</v>
      </c>
      <c r="I16" s="14">
        <f t="shared" si="4"/>
        <v>90.47756410256412</v>
      </c>
      <c r="J16" s="7">
        <v>20.907</v>
      </c>
      <c r="K16">
        <f t="shared" si="5"/>
        <v>6.907</v>
      </c>
      <c r="L16" s="14">
        <f t="shared" si="6"/>
        <v>40.283448034527005</v>
      </c>
    </row>
    <row r="17" spans="1:12" ht="12.75">
      <c r="A17" s="5">
        <v>7</v>
      </c>
      <c r="B17" s="2">
        <v>143.60854248</v>
      </c>
      <c r="C17" s="14">
        <f t="shared" si="0"/>
        <v>2.393475708</v>
      </c>
      <c r="D17" s="7">
        <v>126.222</v>
      </c>
      <c r="E17" s="3">
        <f t="shared" si="1"/>
        <v>112.222</v>
      </c>
      <c r="F17" s="16">
        <f t="shared" si="2"/>
        <v>99.95724592500223</v>
      </c>
      <c r="G17" s="7">
        <v>154.177</v>
      </c>
      <c r="H17">
        <f t="shared" si="3"/>
        <v>140.177</v>
      </c>
      <c r="I17" s="14">
        <f t="shared" si="4"/>
        <v>89.85705128205127</v>
      </c>
      <c r="J17" s="7">
        <v>20.2</v>
      </c>
      <c r="K17">
        <f t="shared" si="5"/>
        <v>6.199999999999999</v>
      </c>
      <c r="L17" s="14">
        <f t="shared" si="6"/>
        <v>36.160037326490134</v>
      </c>
    </row>
    <row r="18" spans="1:12" ht="12.75">
      <c r="A18" s="5">
        <v>8</v>
      </c>
      <c r="B18" s="2">
        <v>167.54257008</v>
      </c>
      <c r="C18" s="14">
        <f t="shared" si="0"/>
        <v>2.7923761679999997</v>
      </c>
      <c r="D18" s="7">
        <v>127.389</v>
      </c>
      <c r="E18" s="3">
        <f t="shared" si="1"/>
        <v>113.389</v>
      </c>
      <c r="F18" s="16">
        <f t="shared" si="2"/>
        <v>100.99670437338558</v>
      </c>
      <c r="G18" s="7">
        <v>152.478</v>
      </c>
      <c r="H18">
        <f t="shared" si="3"/>
        <v>138.478</v>
      </c>
      <c r="I18" s="14">
        <f t="shared" si="4"/>
        <v>88.76794871794873</v>
      </c>
      <c r="J18" s="7">
        <v>19.837</v>
      </c>
      <c r="K18">
        <f t="shared" si="5"/>
        <v>5.837</v>
      </c>
      <c r="L18" s="14">
        <f t="shared" si="6"/>
        <v>34.042925463664986</v>
      </c>
    </row>
    <row r="19" spans="1:12" ht="12.75">
      <c r="A19" s="5">
        <v>9</v>
      </c>
      <c r="B19" s="2">
        <v>191.47659872</v>
      </c>
      <c r="C19" s="14">
        <f t="shared" si="0"/>
        <v>3.191276645333333</v>
      </c>
      <c r="D19" s="7">
        <v>128.565</v>
      </c>
      <c r="E19" s="3">
        <f t="shared" si="1"/>
        <v>114.565</v>
      </c>
      <c r="F19" s="16">
        <f t="shared" si="2"/>
        <v>102.04417921083103</v>
      </c>
      <c r="G19" s="7">
        <v>150.524</v>
      </c>
      <c r="H19">
        <f t="shared" si="3"/>
        <v>136.524</v>
      </c>
      <c r="I19" s="14">
        <f t="shared" si="4"/>
        <v>87.51538461538462</v>
      </c>
      <c r="J19" s="7">
        <v>19.397</v>
      </c>
      <c r="K19">
        <f t="shared" si="5"/>
        <v>5.3969999999999985</v>
      </c>
      <c r="L19" s="14">
        <f t="shared" si="6"/>
        <v>31.476729266301167</v>
      </c>
    </row>
    <row r="20" spans="1:12" ht="12.75">
      <c r="A20" s="5">
        <v>10</v>
      </c>
      <c r="B20" s="2">
        <v>215.410627279999</v>
      </c>
      <c r="C20" s="14">
        <f t="shared" si="0"/>
        <v>3.590177121333317</v>
      </c>
      <c r="D20" s="7">
        <v>128.678</v>
      </c>
      <c r="E20" s="3">
        <f t="shared" si="1"/>
        <v>114.678</v>
      </c>
      <c r="F20" s="16">
        <f t="shared" si="2"/>
        <v>102.14482942905495</v>
      </c>
      <c r="G20" s="7">
        <v>148.12</v>
      </c>
      <c r="H20">
        <f t="shared" si="3"/>
        <v>134.12</v>
      </c>
      <c r="I20" s="14">
        <f t="shared" si="4"/>
        <v>85.97435897435898</v>
      </c>
      <c r="J20" s="7">
        <v>18.954</v>
      </c>
      <c r="K20">
        <f t="shared" si="5"/>
        <v>4.954000000000001</v>
      </c>
      <c r="L20" s="14">
        <f t="shared" si="6"/>
        <v>28.89303627668261</v>
      </c>
    </row>
    <row r="21" spans="1:12" ht="12.75">
      <c r="A21" s="5">
        <v>11</v>
      </c>
      <c r="B21" s="2">
        <v>239.34564864</v>
      </c>
      <c r="C21" s="14">
        <f t="shared" si="0"/>
        <v>3.989094144</v>
      </c>
      <c r="D21" s="7">
        <v>128.537</v>
      </c>
      <c r="E21" s="3">
        <f t="shared" si="1"/>
        <v>114.537</v>
      </c>
      <c r="F21" s="16">
        <f t="shared" si="2"/>
        <v>102.01923933374901</v>
      </c>
      <c r="G21" s="7">
        <v>146.694</v>
      </c>
      <c r="H21">
        <f t="shared" si="3"/>
        <v>132.694</v>
      </c>
      <c r="I21" s="14">
        <f t="shared" si="4"/>
        <v>85.06025641025641</v>
      </c>
      <c r="J21" s="7">
        <v>18.727</v>
      </c>
      <c r="K21">
        <f t="shared" si="5"/>
        <v>4.727</v>
      </c>
      <c r="L21" s="14">
        <f t="shared" si="6"/>
        <v>27.569112329406277</v>
      </c>
    </row>
    <row r="22" spans="1:12" ht="12.75">
      <c r="A22" s="5">
        <v>12</v>
      </c>
      <c r="B22" s="2">
        <v>263.28066968</v>
      </c>
      <c r="C22" s="14">
        <f t="shared" si="0"/>
        <v>4.388011161333334</v>
      </c>
      <c r="D22" s="7">
        <v>127.823</v>
      </c>
      <c r="E22" s="3">
        <f t="shared" si="1"/>
        <v>113.823</v>
      </c>
      <c r="F22" s="16">
        <f t="shared" si="2"/>
        <v>101.38327246815712</v>
      </c>
      <c r="G22" s="7">
        <v>145.41</v>
      </c>
      <c r="H22">
        <f t="shared" si="3"/>
        <v>131.41</v>
      </c>
      <c r="I22" s="14">
        <f t="shared" si="4"/>
        <v>84.23717948717949</v>
      </c>
      <c r="J22" s="7">
        <v>18.504</v>
      </c>
      <c r="K22">
        <f t="shared" si="5"/>
        <v>4.504000000000001</v>
      </c>
      <c r="L22" s="14">
        <f t="shared" si="6"/>
        <v>26.268517438469623</v>
      </c>
    </row>
    <row r="23" spans="1:12" ht="12.75">
      <c r="A23" s="5">
        <v>13</v>
      </c>
      <c r="B23" s="2">
        <v>287.2156912</v>
      </c>
      <c r="C23" s="14">
        <f t="shared" si="0"/>
        <v>4.786928186666667</v>
      </c>
      <c r="D23" s="7">
        <v>127.715</v>
      </c>
      <c r="E23" s="3">
        <f t="shared" si="1"/>
        <v>113.715</v>
      </c>
      <c r="F23" s="16">
        <f t="shared" si="2"/>
        <v>101.28707579941214</v>
      </c>
      <c r="G23" s="7">
        <v>144.465</v>
      </c>
      <c r="H23">
        <f t="shared" si="3"/>
        <v>130.465</v>
      </c>
      <c r="I23" s="14">
        <f t="shared" si="4"/>
        <v>83.63141025641026</v>
      </c>
      <c r="J23" s="7">
        <v>18.314</v>
      </c>
      <c r="K23">
        <f t="shared" si="5"/>
        <v>4.314</v>
      </c>
      <c r="L23" s="14">
        <f t="shared" si="6"/>
        <v>25.160387262335234</v>
      </c>
    </row>
    <row r="24" spans="1:12" ht="12.75">
      <c r="A24" s="5">
        <v>14</v>
      </c>
      <c r="B24" s="2">
        <v>311.15071176</v>
      </c>
      <c r="C24" s="14">
        <f t="shared" si="0"/>
        <v>5.185845196</v>
      </c>
      <c r="D24" s="7">
        <v>127.823</v>
      </c>
      <c r="E24" s="3">
        <f t="shared" si="1"/>
        <v>113.823</v>
      </c>
      <c r="F24" s="16">
        <f t="shared" si="2"/>
        <v>101.38327246815712</v>
      </c>
      <c r="G24" s="7">
        <v>142.48</v>
      </c>
      <c r="H24">
        <f t="shared" si="3"/>
        <v>128.48</v>
      </c>
      <c r="I24" s="14">
        <f t="shared" si="4"/>
        <v>82.35897435897435</v>
      </c>
      <c r="J24" s="7">
        <v>18.292</v>
      </c>
      <c r="K24">
        <f t="shared" si="5"/>
        <v>4.292000000000002</v>
      </c>
      <c r="L24" s="14">
        <f t="shared" si="6"/>
        <v>25.032077452467057</v>
      </c>
    </row>
    <row r="25" spans="1:12" ht="12.75">
      <c r="A25" s="5">
        <v>15</v>
      </c>
      <c r="B25" s="2">
        <v>335.08553272</v>
      </c>
      <c r="C25" s="14">
        <f t="shared" si="0"/>
        <v>5.584758878666666</v>
      </c>
      <c r="D25" s="7">
        <v>127.74</v>
      </c>
      <c r="E25" s="3">
        <f t="shared" si="1"/>
        <v>113.74</v>
      </c>
      <c r="F25" s="16">
        <f t="shared" si="2"/>
        <v>101.30934354680682</v>
      </c>
      <c r="G25" s="7">
        <v>140.507</v>
      </c>
      <c r="H25">
        <f t="shared" si="3"/>
        <v>126.507</v>
      </c>
      <c r="I25" s="14">
        <f t="shared" si="4"/>
        <v>81.09423076923078</v>
      </c>
      <c r="J25" s="7">
        <v>18.069</v>
      </c>
      <c r="K25">
        <f t="shared" si="5"/>
        <v>4.068999999999999</v>
      </c>
      <c r="L25" s="14">
        <f t="shared" si="6"/>
        <v>23.73148256153038</v>
      </c>
    </row>
    <row r="26" spans="1:12" ht="12.75">
      <c r="A26" s="5">
        <v>16</v>
      </c>
      <c r="B26" s="2">
        <v>359.01956336</v>
      </c>
      <c r="C26" s="14">
        <f t="shared" si="0"/>
        <v>5.983659389333334</v>
      </c>
      <c r="D26" s="7">
        <v>127.967</v>
      </c>
      <c r="E26" s="3">
        <f t="shared" si="1"/>
        <v>113.967</v>
      </c>
      <c r="F26" s="16">
        <f t="shared" si="2"/>
        <v>101.51153469315045</v>
      </c>
      <c r="G26" s="7">
        <v>139.233</v>
      </c>
      <c r="H26">
        <f t="shared" si="3"/>
        <v>125.233</v>
      </c>
      <c r="I26" s="14">
        <f t="shared" si="4"/>
        <v>80.27756410256411</v>
      </c>
      <c r="J26" s="7">
        <v>18.046</v>
      </c>
      <c r="K26">
        <f t="shared" si="5"/>
        <v>4.045999999999999</v>
      </c>
      <c r="L26" s="14">
        <f t="shared" si="6"/>
        <v>23.59734048757727</v>
      </c>
    </row>
    <row r="27" spans="1:12" ht="12.75">
      <c r="A27" s="5">
        <v>17</v>
      </c>
      <c r="B27" s="2">
        <v>382.95359136</v>
      </c>
      <c r="C27" s="14">
        <f t="shared" si="0"/>
        <v>6.382559856</v>
      </c>
      <c r="D27" s="7">
        <v>127.707</v>
      </c>
      <c r="E27" s="3">
        <f t="shared" si="1"/>
        <v>113.707</v>
      </c>
      <c r="F27" s="16">
        <f t="shared" si="2"/>
        <v>101.27995012024583</v>
      </c>
      <c r="G27" s="7">
        <v>137.573</v>
      </c>
      <c r="H27">
        <f t="shared" si="3"/>
        <v>123.57300000000001</v>
      </c>
      <c r="I27" s="14">
        <f t="shared" si="4"/>
        <v>79.21346153846154</v>
      </c>
      <c r="J27" s="7">
        <v>17.893</v>
      </c>
      <c r="K27">
        <f t="shared" si="5"/>
        <v>3.8930000000000007</v>
      </c>
      <c r="L27" s="14">
        <f t="shared" si="6"/>
        <v>22.705004082584864</v>
      </c>
    </row>
    <row r="28" spans="1:12" ht="12.75">
      <c r="A28" s="5">
        <v>18</v>
      </c>
      <c r="B28" s="2">
        <v>406.88762016</v>
      </c>
      <c r="C28" s="14">
        <f t="shared" si="0"/>
        <v>6.781460335999999</v>
      </c>
      <c r="D28" s="7">
        <v>126.907</v>
      </c>
      <c r="E28" s="3">
        <f t="shared" si="1"/>
        <v>112.907</v>
      </c>
      <c r="F28" s="16">
        <f t="shared" si="2"/>
        <v>100.56738220361628</v>
      </c>
      <c r="G28" s="7">
        <v>135.262</v>
      </c>
      <c r="H28">
        <f t="shared" si="3"/>
        <v>121.262</v>
      </c>
      <c r="I28" s="14">
        <f t="shared" si="4"/>
        <v>77.73205128205129</v>
      </c>
      <c r="J28" s="7">
        <v>17.765</v>
      </c>
      <c r="K28">
        <f t="shared" si="5"/>
        <v>3.7650000000000006</v>
      </c>
      <c r="L28" s="14">
        <f t="shared" si="6"/>
        <v>21.95847427971539</v>
      </c>
    </row>
    <row r="29" spans="1:12" ht="12.75">
      <c r="A29" s="5">
        <v>19</v>
      </c>
      <c r="B29" s="2">
        <v>430.821648</v>
      </c>
      <c r="C29" s="14">
        <f t="shared" si="0"/>
        <v>7.1803608</v>
      </c>
      <c r="D29" s="7">
        <v>126.821</v>
      </c>
      <c r="E29" s="3">
        <f t="shared" si="1"/>
        <v>112.821</v>
      </c>
      <c r="F29" s="16">
        <f t="shared" si="2"/>
        <v>100.4907811525786</v>
      </c>
      <c r="G29" s="7">
        <v>133.238</v>
      </c>
      <c r="H29">
        <f t="shared" si="3"/>
        <v>119.238</v>
      </c>
      <c r="I29" s="14">
        <f t="shared" si="4"/>
        <v>76.43461538461538</v>
      </c>
      <c r="J29" s="7">
        <v>17.733</v>
      </c>
      <c r="K29">
        <f t="shared" si="5"/>
        <v>3.7330000000000005</v>
      </c>
      <c r="L29" s="14">
        <f t="shared" si="6"/>
        <v>21.77184182899802</v>
      </c>
    </row>
    <row r="30" spans="1:12" ht="12.75">
      <c r="A30" s="5">
        <v>20</v>
      </c>
      <c r="B30" s="2">
        <v>454.75666976</v>
      </c>
      <c r="C30" s="14">
        <f t="shared" si="0"/>
        <v>7.579277829333334</v>
      </c>
      <c r="D30" s="7">
        <v>126.677</v>
      </c>
      <c r="E30" s="3">
        <f t="shared" si="1"/>
        <v>112.677</v>
      </c>
      <c r="F30" s="16">
        <f t="shared" si="2"/>
        <v>100.3625189275853</v>
      </c>
      <c r="G30" s="7">
        <v>132.132</v>
      </c>
      <c r="H30">
        <f t="shared" si="3"/>
        <v>118.132</v>
      </c>
      <c r="I30" s="14">
        <f t="shared" si="4"/>
        <v>75.72564102564102</v>
      </c>
      <c r="J30" s="7">
        <v>17.733</v>
      </c>
      <c r="K30">
        <f t="shared" si="5"/>
        <v>3.7330000000000005</v>
      </c>
      <c r="L30" s="14">
        <f t="shared" si="6"/>
        <v>21.77184182899802</v>
      </c>
    </row>
    <row r="31" spans="1:12" ht="12.75">
      <c r="A31" s="5">
        <v>21</v>
      </c>
      <c r="B31" s="2">
        <v>478.69169048</v>
      </c>
      <c r="C31" s="14">
        <f t="shared" si="0"/>
        <v>7.978194841333333</v>
      </c>
      <c r="D31" s="7">
        <v>126.63</v>
      </c>
      <c r="E31" s="3">
        <f t="shared" si="1"/>
        <v>112.63</v>
      </c>
      <c r="F31" s="16">
        <f t="shared" si="2"/>
        <v>100.3206555624833</v>
      </c>
      <c r="G31" s="7">
        <v>129.72</v>
      </c>
      <c r="H31">
        <f t="shared" si="3"/>
        <v>115.72</v>
      </c>
      <c r="I31" s="14">
        <f t="shared" si="4"/>
        <v>74.17948717948718</v>
      </c>
      <c r="J31" s="7">
        <v>17.628</v>
      </c>
      <c r="K31">
        <f t="shared" si="5"/>
        <v>3.628</v>
      </c>
      <c r="L31" s="14">
        <f t="shared" si="6"/>
        <v>21.15945410008165</v>
      </c>
    </row>
    <row r="32" spans="1:12" ht="12.75">
      <c r="A32" s="5">
        <v>22</v>
      </c>
      <c r="B32" s="2">
        <v>502.62671192</v>
      </c>
      <c r="C32" s="14">
        <f t="shared" si="0"/>
        <v>8.377111865333333</v>
      </c>
      <c r="D32" s="7">
        <v>126.55</v>
      </c>
      <c r="E32" s="3">
        <f t="shared" si="1"/>
        <v>112.55</v>
      </c>
      <c r="F32" s="16">
        <f t="shared" si="2"/>
        <v>100.24939877082035</v>
      </c>
      <c r="G32" s="7">
        <v>128.41</v>
      </c>
      <c r="H32">
        <f t="shared" si="3"/>
        <v>114.41</v>
      </c>
      <c r="I32" s="14">
        <f t="shared" si="4"/>
        <v>73.33974358974359</v>
      </c>
      <c r="J32" s="7">
        <v>17.559</v>
      </c>
      <c r="K32">
        <f t="shared" si="5"/>
        <v>3.559000000000001</v>
      </c>
      <c r="L32" s="14">
        <f t="shared" si="6"/>
        <v>20.75702787822233</v>
      </c>
    </row>
    <row r="33" spans="1:12" ht="12.75">
      <c r="A33" s="5">
        <v>23</v>
      </c>
      <c r="B33" s="2">
        <v>526.56153352</v>
      </c>
      <c r="C33" s="14">
        <f t="shared" si="0"/>
        <v>8.776025558666667</v>
      </c>
      <c r="D33" s="7">
        <v>126.463</v>
      </c>
      <c r="E33" s="3">
        <f t="shared" si="1"/>
        <v>112.463</v>
      </c>
      <c r="F33" s="16">
        <f t="shared" si="2"/>
        <v>100.17190700988688</v>
      </c>
      <c r="G33" s="7">
        <v>127.838</v>
      </c>
      <c r="H33">
        <f t="shared" si="3"/>
        <v>113.838</v>
      </c>
      <c r="I33" s="14">
        <f t="shared" si="4"/>
        <v>72.97307692307692</v>
      </c>
      <c r="J33" s="7">
        <v>17.458</v>
      </c>
      <c r="K33">
        <f t="shared" si="5"/>
        <v>3.4579999999999984</v>
      </c>
      <c r="L33" s="14">
        <f t="shared" si="6"/>
        <v>20.167969205645623</v>
      </c>
    </row>
    <row r="34" spans="1:12" ht="12.75">
      <c r="A34" s="5">
        <v>24</v>
      </c>
      <c r="B34" s="2">
        <v>550.49556232</v>
      </c>
      <c r="C34" s="14">
        <f t="shared" si="0"/>
        <v>9.174926038666666</v>
      </c>
      <c r="D34" s="7">
        <v>126.371</v>
      </c>
      <c r="E34" s="3">
        <f t="shared" si="1"/>
        <v>112.371</v>
      </c>
      <c r="F34" s="16">
        <f t="shared" si="2"/>
        <v>100.08996169947449</v>
      </c>
      <c r="G34" s="7">
        <v>126.162</v>
      </c>
      <c r="H34">
        <f t="shared" si="3"/>
        <v>112.162</v>
      </c>
      <c r="I34" s="14">
        <f t="shared" si="4"/>
        <v>71.89871794871796</v>
      </c>
      <c r="J34" s="7">
        <v>17.475</v>
      </c>
      <c r="K34">
        <f t="shared" si="5"/>
        <v>3.4750000000000014</v>
      </c>
      <c r="L34" s="14">
        <f t="shared" si="6"/>
        <v>20.26711769508924</v>
      </c>
    </row>
    <row r="35" spans="1:12" ht="12.75">
      <c r="A35" s="5">
        <v>25</v>
      </c>
      <c r="B35" s="2">
        <v>574.42959112</v>
      </c>
      <c r="C35" s="14">
        <f t="shared" si="0"/>
        <v>9.573826518666667</v>
      </c>
      <c r="D35" s="7">
        <v>126.654</v>
      </c>
      <c r="E35" s="3">
        <f t="shared" si="1"/>
        <v>112.654</v>
      </c>
      <c r="F35" s="16">
        <f t="shared" si="2"/>
        <v>100.34203259998219</v>
      </c>
      <c r="G35" s="7">
        <v>125.067</v>
      </c>
      <c r="H35">
        <f t="shared" si="3"/>
        <v>111.067</v>
      </c>
      <c r="I35" s="14">
        <f t="shared" si="4"/>
        <v>71.19679487179486</v>
      </c>
      <c r="J35" s="7">
        <v>17.494</v>
      </c>
      <c r="K35">
        <f t="shared" si="5"/>
        <v>3.4939999999999998</v>
      </c>
      <c r="L35" s="14">
        <f t="shared" si="6"/>
        <v>20.377930712702668</v>
      </c>
    </row>
    <row r="36" spans="1:12" ht="12.75">
      <c r="A36" s="5">
        <v>26</v>
      </c>
      <c r="B36" s="2">
        <v>598.3636196</v>
      </c>
      <c r="C36" s="14">
        <f t="shared" si="0"/>
        <v>9.972726993333334</v>
      </c>
      <c r="D36" s="7">
        <v>126.163</v>
      </c>
      <c r="E36" s="3">
        <f t="shared" si="1"/>
        <v>112.163</v>
      </c>
      <c r="F36" s="16">
        <f t="shared" si="2"/>
        <v>99.90469404115079</v>
      </c>
      <c r="G36" s="7">
        <v>123.18</v>
      </c>
      <c r="H36">
        <f t="shared" si="3"/>
        <v>109.18</v>
      </c>
      <c r="I36" s="14">
        <f t="shared" si="4"/>
        <v>69.98717948717949</v>
      </c>
      <c r="J36" s="7">
        <v>17.423</v>
      </c>
      <c r="K36">
        <f t="shared" si="5"/>
        <v>3.4229999999999983</v>
      </c>
      <c r="L36" s="14">
        <f t="shared" si="6"/>
        <v>19.9638399626735</v>
      </c>
    </row>
    <row r="37" spans="1:12" ht="12.75">
      <c r="A37" s="5">
        <v>27</v>
      </c>
      <c r="B37" s="2">
        <v>622.29764928</v>
      </c>
      <c r="C37" s="14">
        <f t="shared" si="0"/>
        <v>10.371627488</v>
      </c>
      <c r="D37" s="7">
        <v>126.209</v>
      </c>
      <c r="E37" s="3">
        <f t="shared" si="1"/>
        <v>112.209</v>
      </c>
      <c r="F37" s="16">
        <f t="shared" si="2"/>
        <v>99.945666696357</v>
      </c>
      <c r="G37" s="7">
        <v>121.868</v>
      </c>
      <c r="H37">
        <f t="shared" si="3"/>
        <v>107.868</v>
      </c>
      <c r="I37" s="14">
        <f t="shared" si="4"/>
        <v>69.14615384615384</v>
      </c>
      <c r="J37" s="7">
        <v>17.296</v>
      </c>
      <c r="K37">
        <f t="shared" si="5"/>
        <v>3.2959999999999994</v>
      </c>
      <c r="L37" s="14">
        <f t="shared" si="6"/>
        <v>19.223142423888948</v>
      </c>
    </row>
    <row r="38" spans="1:12" ht="12.75">
      <c r="A38" s="5">
        <v>28</v>
      </c>
      <c r="B38" s="2">
        <v>646.23266976</v>
      </c>
      <c r="C38" s="14">
        <f t="shared" si="0"/>
        <v>10.770544496000001</v>
      </c>
      <c r="D38" s="7">
        <v>125.212</v>
      </c>
      <c r="E38" s="3">
        <f t="shared" si="1"/>
        <v>111.212</v>
      </c>
      <c r="F38" s="16">
        <f t="shared" si="2"/>
        <v>99.05762893025742</v>
      </c>
      <c r="G38" s="7">
        <v>121.152</v>
      </c>
      <c r="H38">
        <f t="shared" si="3"/>
        <v>107.152</v>
      </c>
      <c r="I38" s="14">
        <f t="shared" si="4"/>
        <v>68.68717948717949</v>
      </c>
      <c r="J38" s="7">
        <v>17.375</v>
      </c>
      <c r="K38">
        <f t="shared" si="5"/>
        <v>3.375</v>
      </c>
      <c r="L38" s="14">
        <f t="shared" si="6"/>
        <v>19.683891286597458</v>
      </c>
    </row>
    <row r="39" spans="1:12" ht="12.75">
      <c r="A39" s="5">
        <v>29</v>
      </c>
      <c r="B39" s="2">
        <v>670.16768968</v>
      </c>
      <c r="C39" s="14">
        <f t="shared" si="0"/>
        <v>11.169461494666667</v>
      </c>
      <c r="D39" s="7">
        <v>123.782</v>
      </c>
      <c r="E39" s="3">
        <f t="shared" si="1"/>
        <v>109.782</v>
      </c>
      <c r="F39" s="16">
        <f t="shared" si="2"/>
        <v>97.78391377928209</v>
      </c>
      <c r="G39" s="7">
        <v>119.918</v>
      </c>
      <c r="H39">
        <f t="shared" si="3"/>
        <v>105.918</v>
      </c>
      <c r="I39" s="14">
        <f t="shared" si="4"/>
        <v>67.89615384615385</v>
      </c>
      <c r="J39" s="7">
        <v>17.309</v>
      </c>
      <c r="K39">
        <f t="shared" si="5"/>
        <v>3.309000000000001</v>
      </c>
      <c r="L39" s="14">
        <f t="shared" si="6"/>
        <v>19.29896185699289</v>
      </c>
    </row>
    <row r="40" spans="1:12" ht="12.75">
      <c r="A40" s="5">
        <v>30</v>
      </c>
      <c r="B40" s="2">
        <v>694.10271208</v>
      </c>
      <c r="C40" s="14">
        <f t="shared" si="0"/>
        <v>11.568378534666666</v>
      </c>
      <c r="D40" s="7">
        <v>123.272</v>
      </c>
      <c r="E40" s="3">
        <f t="shared" si="1"/>
        <v>109.272</v>
      </c>
      <c r="F40" s="16">
        <f t="shared" si="2"/>
        <v>97.32965173243076</v>
      </c>
      <c r="G40" s="7">
        <v>118.054</v>
      </c>
      <c r="H40">
        <f t="shared" si="3"/>
        <v>104.054</v>
      </c>
      <c r="I40" s="14">
        <f t="shared" si="4"/>
        <v>66.70128205128205</v>
      </c>
      <c r="J40" s="7">
        <v>17.256</v>
      </c>
      <c r="K40">
        <f t="shared" si="5"/>
        <v>3.2560000000000002</v>
      </c>
      <c r="L40" s="14">
        <f t="shared" si="6"/>
        <v>18.989851860492244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G1">
      <selection activeCell="D7" sqref="D7"/>
    </sheetView>
  </sheetViews>
  <sheetFormatPr defaultColWidth="11.421875" defaultRowHeight="12.75"/>
  <cols>
    <col min="1" max="1" width="9.28125" style="5" customWidth="1"/>
    <col min="2" max="2" width="10.57421875" style="0" customWidth="1"/>
    <col min="4" max="4" width="13.140625" style="0" customWidth="1"/>
    <col min="7" max="7" width="12.421875" style="0" customWidth="1"/>
    <col min="9" max="9" width="17.7109375" style="0" customWidth="1"/>
    <col min="10" max="10" width="13.00390625" style="5" customWidth="1"/>
    <col min="11" max="11" width="11.8515625" style="0" customWidth="1"/>
    <col min="12" max="12" width="14.140625" style="0" customWidth="1"/>
  </cols>
  <sheetData>
    <row r="1" spans="2:6" ht="12.75">
      <c r="B1" s="1" t="s">
        <v>6</v>
      </c>
      <c r="C1" s="1"/>
      <c r="D1" s="1"/>
      <c r="E1" s="1"/>
      <c r="F1" s="1"/>
    </row>
    <row r="6" spans="2:4" ht="12.75">
      <c r="B6" s="1" t="s">
        <v>23</v>
      </c>
      <c r="C6" s="1"/>
      <c r="D6" s="6">
        <v>16</v>
      </c>
    </row>
    <row r="7" spans="4:10" ht="13.5" thickBot="1">
      <c r="D7" s="4" t="s">
        <v>24</v>
      </c>
      <c r="G7" s="4" t="s">
        <v>24</v>
      </c>
      <c r="J7" s="4" t="s">
        <v>24</v>
      </c>
    </row>
    <row r="8" spans="4:10" ht="12.75">
      <c r="D8" s="8" t="s">
        <v>11</v>
      </c>
      <c r="G8" s="11" t="s">
        <v>17</v>
      </c>
      <c r="J8" s="8" t="s">
        <v>17</v>
      </c>
    </row>
    <row r="9" spans="4:10" ht="12.75">
      <c r="D9" s="9" t="s">
        <v>18</v>
      </c>
      <c r="E9" s="3"/>
      <c r="F9" s="3"/>
      <c r="G9" s="13" t="s">
        <v>19</v>
      </c>
      <c r="J9" s="9" t="s">
        <v>14</v>
      </c>
    </row>
    <row r="10" spans="1:12" ht="13.5" thickBot="1">
      <c r="A10" s="5" t="s">
        <v>12</v>
      </c>
      <c r="B10" s="1" t="s">
        <v>0</v>
      </c>
      <c r="C10" s="14" t="s">
        <v>5</v>
      </c>
      <c r="D10" s="10" t="s">
        <v>4</v>
      </c>
      <c r="E10" s="3" t="s">
        <v>7</v>
      </c>
      <c r="F10" s="15" t="s">
        <v>1</v>
      </c>
      <c r="G10" s="12" t="s">
        <v>15</v>
      </c>
      <c r="H10" t="s">
        <v>13</v>
      </c>
      <c r="I10" s="14" t="s">
        <v>20</v>
      </c>
      <c r="J10" s="10" t="s">
        <v>16</v>
      </c>
      <c r="K10" t="s">
        <v>22</v>
      </c>
      <c r="L10" s="14" t="s">
        <v>21</v>
      </c>
    </row>
    <row r="11" spans="1:12" ht="12.75">
      <c r="A11" s="5">
        <v>1</v>
      </c>
      <c r="B11" s="2">
        <v>0</v>
      </c>
      <c r="C11" s="14">
        <f aca="true" t="shared" si="0" ref="C11:C40">B11/60</f>
        <v>0</v>
      </c>
      <c r="D11" s="7">
        <v>122</v>
      </c>
      <c r="E11" s="3">
        <f aca="true" t="shared" si="1" ref="E11:E40">D11-D$6</f>
        <v>106</v>
      </c>
      <c r="F11" s="16">
        <f aca="true" t="shared" si="2" ref="F11:F40">E11*100/E$11</f>
        <v>100</v>
      </c>
      <c r="G11" s="7">
        <v>160</v>
      </c>
      <c r="H11">
        <f aca="true" t="shared" si="3" ref="H11:H40">G11-D$6</f>
        <v>144</v>
      </c>
      <c r="I11" s="14">
        <f aca="true" t="shared" si="4" ref="I11:I40">H11*100/H$11</f>
        <v>100</v>
      </c>
      <c r="J11" s="7">
        <v>31.146</v>
      </c>
      <c r="K11">
        <f aca="true" t="shared" si="5" ref="K11:K40">J11-D$6</f>
        <v>15.146</v>
      </c>
      <c r="L11" s="14">
        <f aca="true" t="shared" si="6" ref="L11:L40">K11*100/K$11</f>
        <v>100</v>
      </c>
    </row>
    <row r="12" spans="1:12" ht="12.75">
      <c r="A12" s="5">
        <v>2</v>
      </c>
      <c r="B12" s="2">
        <v>23.9346232000002</v>
      </c>
      <c r="C12" s="14">
        <f t="shared" si="0"/>
        <v>0.39891038666667</v>
      </c>
      <c r="D12" s="7">
        <v>126.379</v>
      </c>
      <c r="E12" s="3">
        <f t="shared" si="1"/>
        <v>110.379</v>
      </c>
      <c r="F12" s="16">
        <f t="shared" si="2"/>
        <v>104.1311320754717</v>
      </c>
      <c r="G12" s="7">
        <v>163.768</v>
      </c>
      <c r="H12">
        <f t="shared" si="3"/>
        <v>147.768</v>
      </c>
      <c r="I12" s="14">
        <f t="shared" si="4"/>
        <v>102.61666666666666</v>
      </c>
      <c r="J12" s="7">
        <v>26.396</v>
      </c>
      <c r="K12">
        <f t="shared" si="5"/>
        <v>10.396</v>
      </c>
      <c r="L12" s="14">
        <f t="shared" si="6"/>
        <v>68.63858444473789</v>
      </c>
    </row>
    <row r="13" spans="1:12" ht="12.75">
      <c r="A13" s="5">
        <v>3</v>
      </c>
      <c r="B13" s="2">
        <v>47.8686525600001</v>
      </c>
      <c r="C13" s="14">
        <f t="shared" si="0"/>
        <v>0.7978108760000017</v>
      </c>
      <c r="D13" s="7">
        <v>126.13</v>
      </c>
      <c r="E13" s="3">
        <f t="shared" si="1"/>
        <v>110.13</v>
      </c>
      <c r="F13" s="16">
        <f t="shared" si="2"/>
        <v>103.89622641509433</v>
      </c>
      <c r="G13" s="7">
        <v>161.396</v>
      </c>
      <c r="H13">
        <f t="shared" si="3"/>
        <v>145.396</v>
      </c>
      <c r="I13" s="14">
        <f t="shared" si="4"/>
        <v>100.96944444444443</v>
      </c>
      <c r="J13" s="7">
        <v>24.324</v>
      </c>
      <c r="K13">
        <f t="shared" si="5"/>
        <v>8.324000000000002</v>
      </c>
      <c r="L13" s="14">
        <f t="shared" si="6"/>
        <v>54.95840485936882</v>
      </c>
    </row>
    <row r="14" spans="1:12" ht="12.75">
      <c r="A14" s="5">
        <v>4</v>
      </c>
      <c r="B14" s="2">
        <v>71.80367208</v>
      </c>
      <c r="C14" s="14">
        <f t="shared" si="0"/>
        <v>1.196727868</v>
      </c>
      <c r="D14" s="7">
        <v>125.768</v>
      </c>
      <c r="E14" s="3">
        <f t="shared" si="1"/>
        <v>109.768</v>
      </c>
      <c r="F14" s="16">
        <f t="shared" si="2"/>
        <v>103.55471698113207</v>
      </c>
      <c r="G14" s="7">
        <v>159.793</v>
      </c>
      <c r="H14">
        <f t="shared" si="3"/>
        <v>143.793</v>
      </c>
      <c r="I14" s="14">
        <f t="shared" si="4"/>
        <v>99.85625</v>
      </c>
      <c r="J14" s="7">
        <v>22.933</v>
      </c>
      <c r="K14">
        <f t="shared" si="5"/>
        <v>6.933</v>
      </c>
      <c r="L14" s="14">
        <f t="shared" si="6"/>
        <v>45.7744619041331</v>
      </c>
    </row>
    <row r="15" spans="1:12" ht="12.75">
      <c r="A15" s="5">
        <v>5</v>
      </c>
      <c r="B15" s="2">
        <v>95.7386928800001</v>
      </c>
      <c r="C15" s="14">
        <f t="shared" si="0"/>
        <v>1.595644881333335</v>
      </c>
      <c r="D15" s="7">
        <v>125.891</v>
      </c>
      <c r="E15" s="3">
        <f t="shared" si="1"/>
        <v>109.891</v>
      </c>
      <c r="F15" s="16">
        <f t="shared" si="2"/>
        <v>103.67075471698114</v>
      </c>
      <c r="G15" s="7">
        <v>158.213</v>
      </c>
      <c r="H15">
        <f t="shared" si="3"/>
        <v>142.213</v>
      </c>
      <c r="I15" s="14">
        <f t="shared" si="4"/>
        <v>98.75902777777777</v>
      </c>
      <c r="J15" s="7">
        <v>21.856</v>
      </c>
      <c r="K15">
        <f t="shared" si="5"/>
        <v>5.856000000000002</v>
      </c>
      <c r="L15" s="14">
        <f t="shared" si="6"/>
        <v>38.6636735771821</v>
      </c>
    </row>
    <row r="16" spans="1:12" ht="12.75">
      <c r="A16" s="5">
        <v>6</v>
      </c>
      <c r="B16" s="2">
        <v>119.673719119999</v>
      </c>
      <c r="C16" s="14">
        <f t="shared" si="0"/>
        <v>1.9945619853333167</v>
      </c>
      <c r="D16" s="7">
        <v>126.147</v>
      </c>
      <c r="E16" s="3">
        <f t="shared" si="1"/>
        <v>110.147</v>
      </c>
      <c r="F16" s="16">
        <f t="shared" si="2"/>
        <v>103.9122641509434</v>
      </c>
      <c r="G16" s="7">
        <v>155.145</v>
      </c>
      <c r="H16">
        <f t="shared" si="3"/>
        <v>139.145</v>
      </c>
      <c r="I16" s="14">
        <f t="shared" si="4"/>
        <v>96.62847222222223</v>
      </c>
      <c r="J16" s="7">
        <v>20.907</v>
      </c>
      <c r="K16">
        <f t="shared" si="5"/>
        <v>4.907</v>
      </c>
      <c r="L16" s="14">
        <f t="shared" si="6"/>
        <v>32.39799286940446</v>
      </c>
    </row>
    <row r="17" spans="1:12" ht="12.75">
      <c r="A17" s="5">
        <v>7</v>
      </c>
      <c r="B17" s="2">
        <v>143.60854248</v>
      </c>
      <c r="C17" s="14">
        <f t="shared" si="0"/>
        <v>2.393475708</v>
      </c>
      <c r="D17" s="7">
        <v>126.222</v>
      </c>
      <c r="E17" s="3">
        <f t="shared" si="1"/>
        <v>110.222</v>
      </c>
      <c r="F17" s="16">
        <f t="shared" si="2"/>
        <v>103.98301886792451</v>
      </c>
      <c r="G17" s="7">
        <v>154.177</v>
      </c>
      <c r="H17">
        <f t="shared" si="3"/>
        <v>138.177</v>
      </c>
      <c r="I17" s="14">
        <f t="shared" si="4"/>
        <v>95.95625</v>
      </c>
      <c r="J17" s="7">
        <v>20.2</v>
      </c>
      <c r="K17">
        <f t="shared" si="5"/>
        <v>4.199999999999999</v>
      </c>
      <c r="L17" s="14">
        <f t="shared" si="6"/>
        <v>27.730093754126496</v>
      </c>
    </row>
    <row r="18" spans="1:12" ht="12.75">
      <c r="A18" s="5">
        <v>8</v>
      </c>
      <c r="B18" s="2">
        <v>167.54257008</v>
      </c>
      <c r="C18" s="14">
        <f t="shared" si="0"/>
        <v>2.7923761679999997</v>
      </c>
      <c r="D18" s="7">
        <v>127.389</v>
      </c>
      <c r="E18" s="3">
        <f t="shared" si="1"/>
        <v>111.389</v>
      </c>
      <c r="F18" s="16">
        <f t="shared" si="2"/>
        <v>105.08396226415094</v>
      </c>
      <c r="G18" s="7">
        <v>152.478</v>
      </c>
      <c r="H18">
        <f t="shared" si="3"/>
        <v>136.478</v>
      </c>
      <c r="I18" s="14">
        <f t="shared" si="4"/>
        <v>94.7763888888889</v>
      </c>
      <c r="J18" s="7">
        <v>19.837</v>
      </c>
      <c r="K18">
        <f t="shared" si="5"/>
        <v>3.8369999999999997</v>
      </c>
      <c r="L18" s="14">
        <f t="shared" si="6"/>
        <v>25.333421365376996</v>
      </c>
    </row>
    <row r="19" spans="1:12" ht="12.75">
      <c r="A19" s="5">
        <v>9</v>
      </c>
      <c r="B19" s="2">
        <v>191.47659872</v>
      </c>
      <c r="C19" s="14">
        <f t="shared" si="0"/>
        <v>3.191276645333333</v>
      </c>
      <c r="D19" s="7">
        <v>128.565</v>
      </c>
      <c r="E19" s="3">
        <f t="shared" si="1"/>
        <v>112.565</v>
      </c>
      <c r="F19" s="16">
        <f t="shared" si="2"/>
        <v>106.19339622641509</v>
      </c>
      <c r="G19" s="7">
        <v>150.524</v>
      </c>
      <c r="H19">
        <f t="shared" si="3"/>
        <v>134.524</v>
      </c>
      <c r="I19" s="14">
        <f t="shared" si="4"/>
        <v>93.41944444444444</v>
      </c>
      <c r="J19" s="7">
        <v>19.397</v>
      </c>
      <c r="K19">
        <f t="shared" si="5"/>
        <v>3.3969999999999985</v>
      </c>
      <c r="L19" s="14">
        <f t="shared" si="6"/>
        <v>22.428363924468492</v>
      </c>
    </row>
    <row r="20" spans="1:12" ht="12.75">
      <c r="A20" s="5">
        <v>10</v>
      </c>
      <c r="B20" s="2">
        <v>215.410627279999</v>
      </c>
      <c r="C20" s="14">
        <f t="shared" si="0"/>
        <v>3.590177121333317</v>
      </c>
      <c r="D20" s="7">
        <v>128.678</v>
      </c>
      <c r="E20" s="3">
        <f t="shared" si="1"/>
        <v>112.678</v>
      </c>
      <c r="F20" s="16">
        <f t="shared" si="2"/>
        <v>106.3</v>
      </c>
      <c r="G20" s="7">
        <v>148.12</v>
      </c>
      <c r="H20">
        <f t="shared" si="3"/>
        <v>132.12</v>
      </c>
      <c r="I20" s="14">
        <f t="shared" si="4"/>
        <v>91.75</v>
      </c>
      <c r="J20" s="7">
        <v>18.954</v>
      </c>
      <c r="K20">
        <f t="shared" si="5"/>
        <v>2.9540000000000006</v>
      </c>
      <c r="L20" s="14">
        <f t="shared" si="6"/>
        <v>19.503499273735645</v>
      </c>
    </row>
    <row r="21" spans="1:12" ht="12.75">
      <c r="A21" s="5">
        <v>11</v>
      </c>
      <c r="B21" s="2">
        <v>239.34564864</v>
      </c>
      <c r="C21" s="14">
        <f t="shared" si="0"/>
        <v>3.989094144</v>
      </c>
      <c r="D21" s="7">
        <v>128.537</v>
      </c>
      <c r="E21" s="3">
        <f t="shared" si="1"/>
        <v>112.537</v>
      </c>
      <c r="F21" s="16">
        <f t="shared" si="2"/>
        <v>106.16698113207548</v>
      </c>
      <c r="G21" s="7">
        <v>146.694</v>
      </c>
      <c r="H21">
        <f t="shared" si="3"/>
        <v>130.694</v>
      </c>
      <c r="I21" s="14">
        <f t="shared" si="4"/>
        <v>90.75972222222222</v>
      </c>
      <c r="J21" s="7">
        <v>18.727</v>
      </c>
      <c r="K21">
        <f t="shared" si="5"/>
        <v>2.7270000000000003</v>
      </c>
      <c r="L21" s="14">
        <f t="shared" si="6"/>
        <v>18.00475373035785</v>
      </c>
    </row>
    <row r="22" spans="1:12" ht="12.75">
      <c r="A22" s="5">
        <v>12</v>
      </c>
      <c r="B22" s="2">
        <v>263.28066968</v>
      </c>
      <c r="C22" s="14">
        <f t="shared" si="0"/>
        <v>4.388011161333334</v>
      </c>
      <c r="D22" s="7">
        <v>127.823</v>
      </c>
      <c r="E22" s="3">
        <f t="shared" si="1"/>
        <v>111.823</v>
      </c>
      <c r="F22" s="16">
        <f t="shared" si="2"/>
        <v>105.49339622641509</v>
      </c>
      <c r="G22" s="7">
        <v>145.41</v>
      </c>
      <c r="H22">
        <f t="shared" si="3"/>
        <v>129.41</v>
      </c>
      <c r="I22" s="14">
        <f t="shared" si="4"/>
        <v>89.86805555555556</v>
      </c>
      <c r="J22" s="7">
        <v>18.504</v>
      </c>
      <c r="K22">
        <f t="shared" si="5"/>
        <v>2.5040000000000013</v>
      </c>
      <c r="L22" s="14">
        <f t="shared" si="6"/>
        <v>16.532417800079237</v>
      </c>
    </row>
    <row r="23" spans="1:12" ht="12.75">
      <c r="A23" s="5">
        <v>13</v>
      </c>
      <c r="B23" s="2">
        <v>287.2156912</v>
      </c>
      <c r="C23" s="14">
        <f t="shared" si="0"/>
        <v>4.786928186666667</v>
      </c>
      <c r="D23" s="7">
        <v>127.715</v>
      </c>
      <c r="E23" s="3">
        <f t="shared" si="1"/>
        <v>111.715</v>
      </c>
      <c r="F23" s="16">
        <f t="shared" si="2"/>
        <v>105.39150943396227</v>
      </c>
      <c r="G23" s="7">
        <v>144.465</v>
      </c>
      <c r="H23">
        <f t="shared" si="3"/>
        <v>128.465</v>
      </c>
      <c r="I23" s="14">
        <f t="shared" si="4"/>
        <v>89.21180555555556</v>
      </c>
      <c r="J23" s="7">
        <v>18.314</v>
      </c>
      <c r="K23">
        <f t="shared" si="5"/>
        <v>2.314</v>
      </c>
      <c r="L23" s="14">
        <f t="shared" si="6"/>
        <v>15.277961177868743</v>
      </c>
    </row>
    <row r="24" spans="1:12" ht="12.75">
      <c r="A24" s="5">
        <v>14</v>
      </c>
      <c r="B24" s="2">
        <v>311.15071176</v>
      </c>
      <c r="C24" s="14">
        <f t="shared" si="0"/>
        <v>5.185845196</v>
      </c>
      <c r="D24" s="7">
        <v>127.823</v>
      </c>
      <c r="E24" s="3">
        <f t="shared" si="1"/>
        <v>111.823</v>
      </c>
      <c r="F24" s="16">
        <f t="shared" si="2"/>
        <v>105.49339622641509</v>
      </c>
      <c r="G24" s="7">
        <v>142.48</v>
      </c>
      <c r="H24">
        <f t="shared" si="3"/>
        <v>126.47999999999999</v>
      </c>
      <c r="I24" s="14">
        <f t="shared" si="4"/>
        <v>87.83333333333331</v>
      </c>
      <c r="J24" s="7">
        <v>18.292</v>
      </c>
      <c r="K24">
        <f t="shared" si="5"/>
        <v>2.2920000000000016</v>
      </c>
      <c r="L24" s="14">
        <f t="shared" si="6"/>
        <v>15.13270830582333</v>
      </c>
    </row>
    <row r="25" spans="1:12" ht="12.75">
      <c r="A25" s="5">
        <v>15</v>
      </c>
      <c r="B25" s="2">
        <v>335.08553272</v>
      </c>
      <c r="C25" s="14">
        <f t="shared" si="0"/>
        <v>5.584758878666666</v>
      </c>
      <c r="D25" s="7">
        <v>127.74</v>
      </c>
      <c r="E25" s="3">
        <f t="shared" si="1"/>
        <v>111.74</v>
      </c>
      <c r="F25" s="16">
        <f t="shared" si="2"/>
        <v>105.41509433962264</v>
      </c>
      <c r="G25" s="7">
        <v>140.507</v>
      </c>
      <c r="H25">
        <f t="shared" si="3"/>
        <v>124.507</v>
      </c>
      <c r="I25" s="14">
        <f t="shared" si="4"/>
        <v>86.46319444444445</v>
      </c>
      <c r="J25" s="7">
        <v>18.069</v>
      </c>
      <c r="K25">
        <f t="shared" si="5"/>
        <v>2.068999999999999</v>
      </c>
      <c r="L25" s="14">
        <f t="shared" si="6"/>
        <v>13.660372375544693</v>
      </c>
    </row>
    <row r="26" spans="1:12" ht="12.75">
      <c r="A26" s="5">
        <v>16</v>
      </c>
      <c r="B26" s="2">
        <v>359.01956336</v>
      </c>
      <c r="C26" s="14">
        <f t="shared" si="0"/>
        <v>5.983659389333334</v>
      </c>
      <c r="D26" s="7">
        <v>127.967</v>
      </c>
      <c r="E26" s="3">
        <f t="shared" si="1"/>
        <v>111.967</v>
      </c>
      <c r="F26" s="16">
        <f t="shared" si="2"/>
        <v>105.62924528301888</v>
      </c>
      <c r="G26" s="7">
        <v>139.233</v>
      </c>
      <c r="H26">
        <f t="shared" si="3"/>
        <v>123.233</v>
      </c>
      <c r="I26" s="14">
        <f t="shared" si="4"/>
        <v>85.57847222222223</v>
      </c>
      <c r="J26" s="7">
        <v>18.046</v>
      </c>
      <c r="K26">
        <f t="shared" si="5"/>
        <v>2.0459999999999994</v>
      </c>
      <c r="L26" s="14">
        <f t="shared" si="6"/>
        <v>13.508517100224477</v>
      </c>
    </row>
    <row r="27" spans="1:12" ht="12.75">
      <c r="A27" s="5">
        <v>17</v>
      </c>
      <c r="B27" s="2">
        <v>382.95359136</v>
      </c>
      <c r="C27" s="14">
        <f t="shared" si="0"/>
        <v>6.382559856</v>
      </c>
      <c r="D27" s="7">
        <v>127.707</v>
      </c>
      <c r="E27" s="3">
        <f t="shared" si="1"/>
        <v>111.707</v>
      </c>
      <c r="F27" s="16">
        <f t="shared" si="2"/>
        <v>105.38396226415094</v>
      </c>
      <c r="G27" s="7">
        <v>137.573</v>
      </c>
      <c r="H27">
        <f t="shared" si="3"/>
        <v>121.57300000000001</v>
      </c>
      <c r="I27" s="14">
        <f t="shared" si="4"/>
        <v>84.42569444444445</v>
      </c>
      <c r="J27" s="7">
        <v>17.893</v>
      </c>
      <c r="K27">
        <f t="shared" si="5"/>
        <v>1.8930000000000007</v>
      </c>
      <c r="L27" s="14">
        <f t="shared" si="6"/>
        <v>12.498349399181306</v>
      </c>
    </row>
    <row r="28" spans="1:12" ht="12.75">
      <c r="A28" s="5">
        <v>18</v>
      </c>
      <c r="B28" s="2">
        <v>406.88762016</v>
      </c>
      <c r="C28" s="14">
        <f t="shared" si="0"/>
        <v>6.781460335999999</v>
      </c>
      <c r="D28" s="7">
        <v>126.907</v>
      </c>
      <c r="E28" s="3">
        <f t="shared" si="1"/>
        <v>110.907</v>
      </c>
      <c r="F28" s="16">
        <f t="shared" si="2"/>
        <v>104.62924528301886</v>
      </c>
      <c r="G28" s="7">
        <v>135.262</v>
      </c>
      <c r="H28">
        <f t="shared" si="3"/>
        <v>119.262</v>
      </c>
      <c r="I28" s="14">
        <f t="shared" si="4"/>
        <v>82.82083333333334</v>
      </c>
      <c r="J28" s="7">
        <v>17.765</v>
      </c>
      <c r="K28">
        <f t="shared" si="5"/>
        <v>1.7650000000000006</v>
      </c>
      <c r="L28" s="14">
        <f t="shared" si="6"/>
        <v>11.653241780007926</v>
      </c>
    </row>
    <row r="29" spans="1:12" ht="12.75">
      <c r="A29" s="5">
        <v>19</v>
      </c>
      <c r="B29" s="2">
        <v>430.821648</v>
      </c>
      <c r="C29" s="14">
        <f t="shared" si="0"/>
        <v>7.1803608</v>
      </c>
      <c r="D29" s="7">
        <v>126.821</v>
      </c>
      <c r="E29" s="3">
        <f t="shared" si="1"/>
        <v>110.821</v>
      </c>
      <c r="F29" s="16">
        <f t="shared" si="2"/>
        <v>104.54811320754717</v>
      </c>
      <c r="G29" s="7">
        <v>133.238</v>
      </c>
      <c r="H29">
        <f t="shared" si="3"/>
        <v>117.238</v>
      </c>
      <c r="I29" s="14">
        <f t="shared" si="4"/>
        <v>81.41527777777777</v>
      </c>
      <c r="J29" s="7">
        <v>17.733</v>
      </c>
      <c r="K29">
        <f t="shared" si="5"/>
        <v>1.7330000000000005</v>
      </c>
      <c r="L29" s="14">
        <f t="shared" si="6"/>
        <v>11.441964875214582</v>
      </c>
    </row>
    <row r="30" spans="1:12" ht="12.75">
      <c r="A30" s="5">
        <v>20</v>
      </c>
      <c r="B30" s="2">
        <v>454.75666976</v>
      </c>
      <c r="C30" s="14">
        <f t="shared" si="0"/>
        <v>7.579277829333334</v>
      </c>
      <c r="D30" s="7">
        <v>126.677</v>
      </c>
      <c r="E30" s="3">
        <f t="shared" si="1"/>
        <v>110.677</v>
      </c>
      <c r="F30" s="16">
        <f t="shared" si="2"/>
        <v>104.4122641509434</v>
      </c>
      <c r="G30" s="7">
        <v>132.132</v>
      </c>
      <c r="H30">
        <f t="shared" si="3"/>
        <v>116.132</v>
      </c>
      <c r="I30" s="14">
        <f t="shared" si="4"/>
        <v>80.64722222222223</v>
      </c>
      <c r="J30" s="7">
        <v>17.733</v>
      </c>
      <c r="K30">
        <f t="shared" si="5"/>
        <v>1.7330000000000005</v>
      </c>
      <c r="L30" s="14">
        <f t="shared" si="6"/>
        <v>11.441964875214582</v>
      </c>
    </row>
    <row r="31" spans="1:12" ht="12.75">
      <c r="A31" s="5">
        <v>21</v>
      </c>
      <c r="B31" s="2">
        <v>478.69169048</v>
      </c>
      <c r="C31" s="14">
        <f t="shared" si="0"/>
        <v>7.978194841333333</v>
      </c>
      <c r="D31" s="7">
        <v>126.63</v>
      </c>
      <c r="E31" s="3">
        <f t="shared" si="1"/>
        <v>110.63</v>
      </c>
      <c r="F31" s="16">
        <f t="shared" si="2"/>
        <v>104.36792452830188</v>
      </c>
      <c r="G31" s="7">
        <v>129.72</v>
      </c>
      <c r="H31">
        <f t="shared" si="3"/>
        <v>113.72</v>
      </c>
      <c r="I31" s="14">
        <f t="shared" si="4"/>
        <v>78.97222222222223</v>
      </c>
      <c r="J31" s="7">
        <v>17.628</v>
      </c>
      <c r="K31">
        <f t="shared" si="5"/>
        <v>1.6280000000000001</v>
      </c>
      <c r="L31" s="14">
        <f t="shared" si="6"/>
        <v>10.748712531361416</v>
      </c>
    </row>
    <row r="32" spans="1:12" ht="12.75">
      <c r="A32" s="5">
        <v>22</v>
      </c>
      <c r="B32" s="2">
        <v>502.62671192</v>
      </c>
      <c r="C32" s="14">
        <f t="shared" si="0"/>
        <v>8.377111865333333</v>
      </c>
      <c r="D32" s="7">
        <v>126.55</v>
      </c>
      <c r="E32" s="3">
        <f t="shared" si="1"/>
        <v>110.55</v>
      </c>
      <c r="F32" s="16">
        <f t="shared" si="2"/>
        <v>104.29245283018868</v>
      </c>
      <c r="G32" s="7">
        <v>128.41</v>
      </c>
      <c r="H32">
        <f t="shared" si="3"/>
        <v>112.41</v>
      </c>
      <c r="I32" s="14">
        <f t="shared" si="4"/>
        <v>78.0625</v>
      </c>
      <c r="J32" s="7">
        <v>17.559</v>
      </c>
      <c r="K32">
        <f t="shared" si="5"/>
        <v>1.559000000000001</v>
      </c>
      <c r="L32" s="14">
        <f t="shared" si="6"/>
        <v>10.29314670540077</v>
      </c>
    </row>
    <row r="33" spans="1:12" ht="12.75">
      <c r="A33" s="5">
        <v>23</v>
      </c>
      <c r="B33" s="2">
        <v>526.56153352</v>
      </c>
      <c r="C33" s="14">
        <f t="shared" si="0"/>
        <v>8.776025558666667</v>
      </c>
      <c r="D33" s="7">
        <v>126.463</v>
      </c>
      <c r="E33" s="3">
        <f t="shared" si="1"/>
        <v>110.463</v>
      </c>
      <c r="F33" s="16">
        <f t="shared" si="2"/>
        <v>104.21037735849056</v>
      </c>
      <c r="G33" s="7">
        <v>127.838</v>
      </c>
      <c r="H33">
        <f t="shared" si="3"/>
        <v>111.838</v>
      </c>
      <c r="I33" s="14">
        <f t="shared" si="4"/>
        <v>77.66527777777777</v>
      </c>
      <c r="J33" s="7">
        <v>17.458</v>
      </c>
      <c r="K33">
        <f t="shared" si="5"/>
        <v>1.4579999999999984</v>
      </c>
      <c r="L33" s="14">
        <f t="shared" si="6"/>
        <v>9.62630397464676</v>
      </c>
    </row>
    <row r="34" spans="1:12" ht="12.75">
      <c r="A34" s="5">
        <v>24</v>
      </c>
      <c r="B34" s="2">
        <v>550.49556232</v>
      </c>
      <c r="C34" s="14">
        <f t="shared" si="0"/>
        <v>9.174926038666666</v>
      </c>
      <c r="D34" s="7">
        <v>126.371</v>
      </c>
      <c r="E34" s="3">
        <f t="shared" si="1"/>
        <v>110.371</v>
      </c>
      <c r="F34" s="16">
        <f t="shared" si="2"/>
        <v>104.12358490566038</v>
      </c>
      <c r="G34" s="7">
        <v>126.162</v>
      </c>
      <c r="H34">
        <f t="shared" si="3"/>
        <v>110.162</v>
      </c>
      <c r="I34" s="14">
        <f t="shared" si="4"/>
        <v>76.5013888888889</v>
      </c>
      <c r="J34" s="7">
        <v>17.475</v>
      </c>
      <c r="K34">
        <f t="shared" si="5"/>
        <v>1.4750000000000014</v>
      </c>
      <c r="L34" s="14">
        <f t="shared" si="6"/>
        <v>9.738544830318245</v>
      </c>
    </row>
    <row r="35" spans="1:12" ht="12.75">
      <c r="A35" s="5">
        <v>25</v>
      </c>
      <c r="B35" s="2">
        <v>574.42959112</v>
      </c>
      <c r="C35" s="14">
        <f t="shared" si="0"/>
        <v>9.573826518666667</v>
      </c>
      <c r="D35" s="7">
        <v>126.654</v>
      </c>
      <c r="E35" s="3">
        <f t="shared" si="1"/>
        <v>110.654</v>
      </c>
      <c r="F35" s="16">
        <f t="shared" si="2"/>
        <v>104.39056603773585</v>
      </c>
      <c r="G35" s="7">
        <v>125.067</v>
      </c>
      <c r="H35">
        <f t="shared" si="3"/>
        <v>109.067</v>
      </c>
      <c r="I35" s="14">
        <f t="shared" si="4"/>
        <v>75.74097222222221</v>
      </c>
      <c r="J35" s="7">
        <v>17.494</v>
      </c>
      <c r="K35">
        <f t="shared" si="5"/>
        <v>1.4939999999999998</v>
      </c>
      <c r="L35" s="14">
        <f t="shared" si="6"/>
        <v>9.863990492539282</v>
      </c>
    </row>
    <row r="36" spans="1:12" ht="12.75">
      <c r="A36" s="5">
        <v>26</v>
      </c>
      <c r="B36" s="2">
        <v>598.3636196</v>
      </c>
      <c r="C36" s="14">
        <f t="shared" si="0"/>
        <v>9.972726993333334</v>
      </c>
      <c r="D36" s="7">
        <v>126.163</v>
      </c>
      <c r="E36" s="3">
        <f t="shared" si="1"/>
        <v>110.163</v>
      </c>
      <c r="F36" s="16">
        <f t="shared" si="2"/>
        <v>103.92735849056604</v>
      </c>
      <c r="G36" s="7">
        <v>123.18</v>
      </c>
      <c r="H36">
        <f t="shared" si="3"/>
        <v>107.18</v>
      </c>
      <c r="I36" s="14">
        <f t="shared" si="4"/>
        <v>74.43055555555556</v>
      </c>
      <c r="J36" s="7">
        <v>17.423</v>
      </c>
      <c r="K36">
        <f t="shared" si="5"/>
        <v>1.4229999999999983</v>
      </c>
      <c r="L36" s="14">
        <f t="shared" si="6"/>
        <v>9.395219860029039</v>
      </c>
    </row>
    <row r="37" spans="1:12" ht="12.75">
      <c r="A37" s="5">
        <v>27</v>
      </c>
      <c r="B37" s="2">
        <v>622.29764928</v>
      </c>
      <c r="C37" s="14">
        <f t="shared" si="0"/>
        <v>10.371627488</v>
      </c>
      <c r="D37" s="7">
        <v>126.209</v>
      </c>
      <c r="E37" s="3">
        <f t="shared" si="1"/>
        <v>110.209</v>
      </c>
      <c r="F37" s="16">
        <f t="shared" si="2"/>
        <v>103.97075471698113</v>
      </c>
      <c r="G37" s="7">
        <v>121.868</v>
      </c>
      <c r="H37">
        <f t="shared" si="3"/>
        <v>105.868</v>
      </c>
      <c r="I37" s="14">
        <f t="shared" si="4"/>
        <v>73.51944444444445</v>
      </c>
      <c r="J37" s="7">
        <v>17.296</v>
      </c>
      <c r="K37">
        <f t="shared" si="5"/>
        <v>1.2959999999999994</v>
      </c>
      <c r="L37" s="14">
        <f t="shared" si="6"/>
        <v>8.556714644130459</v>
      </c>
    </row>
    <row r="38" spans="1:12" ht="12.75">
      <c r="A38" s="5">
        <v>28</v>
      </c>
      <c r="B38" s="2">
        <v>646.23266976</v>
      </c>
      <c r="C38" s="14">
        <f t="shared" si="0"/>
        <v>10.770544496000001</v>
      </c>
      <c r="D38" s="7">
        <v>125.212</v>
      </c>
      <c r="E38" s="3">
        <f t="shared" si="1"/>
        <v>109.212</v>
      </c>
      <c r="F38" s="16">
        <f t="shared" si="2"/>
        <v>103.03018867924528</v>
      </c>
      <c r="G38" s="7">
        <v>121.152</v>
      </c>
      <c r="H38">
        <f t="shared" si="3"/>
        <v>105.152</v>
      </c>
      <c r="I38" s="14">
        <f t="shared" si="4"/>
        <v>73.02222222222223</v>
      </c>
      <c r="J38" s="7">
        <v>17.375</v>
      </c>
      <c r="K38">
        <f t="shared" si="5"/>
        <v>1.375</v>
      </c>
      <c r="L38" s="14">
        <f t="shared" si="6"/>
        <v>9.078304502839034</v>
      </c>
    </row>
    <row r="39" spans="1:12" ht="12.75">
      <c r="A39" s="5">
        <v>29</v>
      </c>
      <c r="B39" s="2">
        <v>670.16768968</v>
      </c>
      <c r="C39" s="14">
        <f t="shared" si="0"/>
        <v>11.169461494666667</v>
      </c>
      <c r="D39" s="7">
        <v>123.782</v>
      </c>
      <c r="E39" s="3">
        <f t="shared" si="1"/>
        <v>107.782</v>
      </c>
      <c r="F39" s="16">
        <f t="shared" si="2"/>
        <v>101.6811320754717</v>
      </c>
      <c r="G39" s="7">
        <v>119.918</v>
      </c>
      <c r="H39">
        <f t="shared" si="3"/>
        <v>103.918</v>
      </c>
      <c r="I39" s="14">
        <f t="shared" si="4"/>
        <v>72.16527777777779</v>
      </c>
      <c r="J39" s="7">
        <v>17.309</v>
      </c>
      <c r="K39">
        <f t="shared" si="5"/>
        <v>1.309000000000001</v>
      </c>
      <c r="L39" s="14">
        <f t="shared" si="6"/>
        <v>8.642545886702765</v>
      </c>
    </row>
    <row r="40" spans="1:12" ht="12.75">
      <c r="A40" s="5">
        <v>30</v>
      </c>
      <c r="B40" s="2">
        <v>694.10271208</v>
      </c>
      <c r="C40" s="14">
        <f t="shared" si="0"/>
        <v>11.568378534666666</v>
      </c>
      <c r="D40" s="7">
        <v>123.272</v>
      </c>
      <c r="E40" s="3">
        <f t="shared" si="1"/>
        <v>107.272</v>
      </c>
      <c r="F40" s="16">
        <f t="shared" si="2"/>
        <v>101.2</v>
      </c>
      <c r="G40" s="7">
        <v>118.054</v>
      </c>
      <c r="H40">
        <f t="shared" si="3"/>
        <v>102.054</v>
      </c>
      <c r="I40" s="14">
        <f t="shared" si="4"/>
        <v>70.87083333333334</v>
      </c>
      <c r="J40" s="7">
        <v>17.256</v>
      </c>
      <c r="K40">
        <f t="shared" si="5"/>
        <v>1.2560000000000002</v>
      </c>
      <c r="L40" s="14">
        <f t="shared" si="6"/>
        <v>8.292618513138784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D7" sqref="D7"/>
    </sheetView>
  </sheetViews>
  <sheetFormatPr defaultColWidth="11.421875" defaultRowHeight="12.75"/>
  <cols>
    <col min="1" max="1" width="9.28125" style="5" customWidth="1"/>
    <col min="2" max="2" width="10.57421875" style="0" customWidth="1"/>
    <col min="4" max="4" width="13.140625" style="0" customWidth="1"/>
    <col min="7" max="7" width="12.421875" style="0" customWidth="1"/>
    <col min="9" max="9" width="17.7109375" style="0" customWidth="1"/>
    <col min="10" max="10" width="13.00390625" style="5" customWidth="1"/>
    <col min="11" max="11" width="11.8515625" style="0" customWidth="1"/>
    <col min="12" max="12" width="14.140625" style="0" customWidth="1"/>
  </cols>
  <sheetData>
    <row r="1" spans="2:6" ht="12.75">
      <c r="B1" s="1" t="s">
        <v>6</v>
      </c>
      <c r="C1" s="1"/>
      <c r="D1" s="1"/>
      <c r="E1" s="1"/>
      <c r="F1" s="1"/>
    </row>
    <row r="6" spans="2:4" ht="12.75">
      <c r="B6" s="1" t="s">
        <v>23</v>
      </c>
      <c r="C6" s="1"/>
      <c r="D6" s="6">
        <v>16</v>
      </c>
    </row>
    <row r="7" spans="4:10" ht="13.5" thickBot="1">
      <c r="D7" s="4" t="s">
        <v>24</v>
      </c>
      <c r="G7" s="4" t="s">
        <v>24</v>
      </c>
      <c r="J7" s="4" t="s">
        <v>24</v>
      </c>
    </row>
    <row r="8" spans="4:10" ht="12.75">
      <c r="D8" s="8" t="s">
        <v>11</v>
      </c>
      <c r="G8" s="11" t="s">
        <v>17</v>
      </c>
      <c r="J8" s="8" t="s">
        <v>17</v>
      </c>
    </row>
    <row r="9" spans="4:10" ht="12.75">
      <c r="D9" s="9" t="s">
        <v>18</v>
      </c>
      <c r="E9" s="3"/>
      <c r="F9" s="3"/>
      <c r="G9" s="13" t="s">
        <v>19</v>
      </c>
      <c r="J9" s="9" t="s">
        <v>14</v>
      </c>
    </row>
    <row r="10" spans="1:12" ht="13.5" thickBot="1">
      <c r="A10" s="5" t="s">
        <v>12</v>
      </c>
      <c r="B10" s="1" t="s">
        <v>0</v>
      </c>
      <c r="C10" s="14" t="s">
        <v>5</v>
      </c>
      <c r="D10" s="10" t="s">
        <v>4</v>
      </c>
      <c r="E10" s="3" t="s">
        <v>7</v>
      </c>
      <c r="F10" s="15" t="s">
        <v>1</v>
      </c>
      <c r="G10" s="12" t="s">
        <v>15</v>
      </c>
      <c r="H10" t="s">
        <v>13</v>
      </c>
      <c r="I10" s="14" t="s">
        <v>20</v>
      </c>
      <c r="J10" s="10" t="s">
        <v>16</v>
      </c>
      <c r="K10" t="s">
        <v>22</v>
      </c>
      <c r="L10" s="14" t="s">
        <v>21</v>
      </c>
    </row>
    <row r="11" spans="1:12" ht="12.75">
      <c r="A11" s="5">
        <v>1</v>
      </c>
      <c r="B11" s="2">
        <v>0</v>
      </c>
      <c r="C11" s="14">
        <f aca="true" t="shared" si="0" ref="C11:C40">B11/60</f>
        <v>0</v>
      </c>
      <c r="D11" s="7">
        <v>122</v>
      </c>
      <c r="E11" s="3">
        <f aca="true" t="shared" si="1" ref="E11:E40">D11-D$6</f>
        <v>106</v>
      </c>
      <c r="F11" s="16">
        <f aca="true" t="shared" si="2" ref="F11:F40">E11*100/E$11</f>
        <v>100</v>
      </c>
      <c r="G11" s="7">
        <v>160</v>
      </c>
      <c r="H11">
        <f aca="true" t="shared" si="3" ref="H11:H40">G11-D$6</f>
        <v>144</v>
      </c>
      <c r="I11" s="14">
        <f aca="true" t="shared" si="4" ref="I11:I40">H11*100/H$11</f>
        <v>100</v>
      </c>
      <c r="J11" s="7">
        <v>31.146</v>
      </c>
      <c r="K11">
        <f aca="true" t="shared" si="5" ref="K11:K40">J11-D$6</f>
        <v>15.146</v>
      </c>
      <c r="L11" s="14">
        <f aca="true" t="shared" si="6" ref="L11:L40">K11*100/K$11</f>
        <v>100</v>
      </c>
    </row>
    <row r="12" spans="1:12" ht="12.75">
      <c r="A12" s="5">
        <v>2</v>
      </c>
      <c r="B12" s="2">
        <v>23.9346232000002</v>
      </c>
      <c r="C12" s="14">
        <f t="shared" si="0"/>
        <v>0.39891038666667</v>
      </c>
      <c r="D12" s="7">
        <v>126.379</v>
      </c>
      <c r="E12" s="3">
        <f t="shared" si="1"/>
        <v>110.379</v>
      </c>
      <c r="F12" s="16">
        <f t="shared" si="2"/>
        <v>104.1311320754717</v>
      </c>
      <c r="G12" s="7">
        <v>163.768</v>
      </c>
      <c r="H12">
        <f t="shared" si="3"/>
        <v>147.768</v>
      </c>
      <c r="I12" s="14">
        <f t="shared" si="4"/>
        <v>102.61666666666666</v>
      </c>
      <c r="J12" s="7">
        <v>26.396</v>
      </c>
      <c r="K12">
        <f t="shared" si="5"/>
        <v>10.396</v>
      </c>
      <c r="L12" s="14">
        <f t="shared" si="6"/>
        <v>68.63858444473789</v>
      </c>
    </row>
    <row r="13" spans="1:12" ht="12.75">
      <c r="A13" s="5">
        <v>3</v>
      </c>
      <c r="B13" s="2">
        <v>47.8686525600001</v>
      </c>
      <c r="C13" s="14">
        <f t="shared" si="0"/>
        <v>0.7978108760000017</v>
      </c>
      <c r="D13" s="7">
        <v>126.13</v>
      </c>
      <c r="E13" s="3">
        <f t="shared" si="1"/>
        <v>110.13</v>
      </c>
      <c r="F13" s="16">
        <f t="shared" si="2"/>
        <v>103.89622641509433</v>
      </c>
      <c r="G13" s="7">
        <v>161.396</v>
      </c>
      <c r="H13">
        <f t="shared" si="3"/>
        <v>145.396</v>
      </c>
      <c r="I13" s="14">
        <f t="shared" si="4"/>
        <v>100.96944444444443</v>
      </c>
      <c r="J13" s="7">
        <v>24.324</v>
      </c>
      <c r="K13">
        <f t="shared" si="5"/>
        <v>8.324000000000002</v>
      </c>
      <c r="L13" s="14">
        <f t="shared" si="6"/>
        <v>54.95840485936882</v>
      </c>
    </row>
    <row r="14" spans="1:12" ht="12.75">
      <c r="A14" s="5">
        <v>4</v>
      </c>
      <c r="B14" s="2">
        <v>71.80367208</v>
      </c>
      <c r="C14" s="14">
        <f t="shared" si="0"/>
        <v>1.196727868</v>
      </c>
      <c r="D14" s="7">
        <v>125.768</v>
      </c>
      <c r="E14" s="3">
        <f t="shared" si="1"/>
        <v>109.768</v>
      </c>
      <c r="F14" s="16">
        <f t="shared" si="2"/>
        <v>103.55471698113207</v>
      </c>
      <c r="G14" s="7">
        <v>159.793</v>
      </c>
      <c r="H14">
        <f t="shared" si="3"/>
        <v>143.793</v>
      </c>
      <c r="I14" s="14">
        <f t="shared" si="4"/>
        <v>99.85625</v>
      </c>
      <c r="J14" s="7">
        <v>22.933</v>
      </c>
      <c r="K14">
        <f t="shared" si="5"/>
        <v>6.933</v>
      </c>
      <c r="L14" s="14">
        <f t="shared" si="6"/>
        <v>45.7744619041331</v>
      </c>
    </row>
    <row r="15" spans="1:12" ht="12.75">
      <c r="A15" s="5">
        <v>5</v>
      </c>
      <c r="B15" s="2">
        <v>95.7386928800001</v>
      </c>
      <c r="C15" s="14">
        <f t="shared" si="0"/>
        <v>1.595644881333335</v>
      </c>
      <c r="D15" s="7">
        <v>125.891</v>
      </c>
      <c r="E15" s="3">
        <f t="shared" si="1"/>
        <v>109.891</v>
      </c>
      <c r="F15" s="16">
        <f t="shared" si="2"/>
        <v>103.67075471698114</v>
      </c>
      <c r="G15" s="7">
        <v>158.213</v>
      </c>
      <c r="H15">
        <f t="shared" si="3"/>
        <v>142.213</v>
      </c>
      <c r="I15" s="14">
        <f t="shared" si="4"/>
        <v>98.75902777777777</v>
      </c>
      <c r="J15" s="7">
        <v>21.856</v>
      </c>
      <c r="K15">
        <f t="shared" si="5"/>
        <v>5.856000000000002</v>
      </c>
      <c r="L15" s="14">
        <f t="shared" si="6"/>
        <v>38.6636735771821</v>
      </c>
    </row>
    <row r="16" spans="1:12" ht="12.75">
      <c r="A16" s="5">
        <v>6</v>
      </c>
      <c r="B16" s="2">
        <v>119.673719119999</v>
      </c>
      <c r="C16" s="14">
        <f t="shared" si="0"/>
        <v>1.9945619853333167</v>
      </c>
      <c r="D16" s="7">
        <v>126.147</v>
      </c>
      <c r="E16" s="3">
        <f t="shared" si="1"/>
        <v>110.147</v>
      </c>
      <c r="F16" s="16">
        <f t="shared" si="2"/>
        <v>103.9122641509434</v>
      </c>
      <c r="G16" s="7">
        <v>155.145</v>
      </c>
      <c r="H16">
        <f t="shared" si="3"/>
        <v>139.145</v>
      </c>
      <c r="I16" s="14">
        <f t="shared" si="4"/>
        <v>96.62847222222223</v>
      </c>
      <c r="J16" s="7">
        <v>20.907</v>
      </c>
      <c r="K16">
        <f t="shared" si="5"/>
        <v>4.907</v>
      </c>
      <c r="L16" s="14">
        <f t="shared" si="6"/>
        <v>32.39799286940446</v>
      </c>
    </row>
    <row r="17" spans="1:12" ht="12.75">
      <c r="A17" s="5">
        <v>7</v>
      </c>
      <c r="B17" s="2">
        <v>143.60854248</v>
      </c>
      <c r="C17" s="14">
        <f t="shared" si="0"/>
        <v>2.393475708</v>
      </c>
      <c r="D17" s="7">
        <v>126.222</v>
      </c>
      <c r="E17" s="3">
        <f t="shared" si="1"/>
        <v>110.222</v>
      </c>
      <c r="F17" s="16">
        <f t="shared" si="2"/>
        <v>103.98301886792451</v>
      </c>
      <c r="G17" s="7">
        <v>154.177</v>
      </c>
      <c r="H17">
        <f t="shared" si="3"/>
        <v>138.177</v>
      </c>
      <c r="I17" s="14">
        <f t="shared" si="4"/>
        <v>95.95625</v>
      </c>
      <c r="J17" s="7">
        <v>20.2</v>
      </c>
      <c r="K17">
        <f t="shared" si="5"/>
        <v>4.199999999999999</v>
      </c>
      <c r="L17" s="14">
        <f t="shared" si="6"/>
        <v>27.730093754126496</v>
      </c>
    </row>
    <row r="18" spans="1:12" ht="12.75">
      <c r="A18" s="5">
        <v>8</v>
      </c>
      <c r="B18" s="2">
        <v>167.54257008</v>
      </c>
      <c r="C18" s="14">
        <f t="shared" si="0"/>
        <v>2.7923761679999997</v>
      </c>
      <c r="D18" s="7">
        <v>127.389</v>
      </c>
      <c r="E18" s="3">
        <f t="shared" si="1"/>
        <v>111.389</v>
      </c>
      <c r="F18" s="16">
        <f t="shared" si="2"/>
        <v>105.08396226415094</v>
      </c>
      <c r="G18" s="7">
        <v>152.478</v>
      </c>
      <c r="H18">
        <f t="shared" si="3"/>
        <v>136.478</v>
      </c>
      <c r="I18" s="14">
        <f t="shared" si="4"/>
        <v>94.7763888888889</v>
      </c>
      <c r="J18" s="7">
        <v>19.837</v>
      </c>
      <c r="K18">
        <f t="shared" si="5"/>
        <v>3.8369999999999997</v>
      </c>
      <c r="L18" s="14">
        <f t="shared" si="6"/>
        <v>25.333421365376996</v>
      </c>
    </row>
    <row r="19" spans="1:12" ht="12.75">
      <c r="A19" s="5">
        <v>9</v>
      </c>
      <c r="B19" s="2">
        <v>191.47659872</v>
      </c>
      <c r="C19" s="14">
        <f t="shared" si="0"/>
        <v>3.191276645333333</v>
      </c>
      <c r="D19" s="7">
        <v>128.565</v>
      </c>
      <c r="E19" s="3">
        <f t="shared" si="1"/>
        <v>112.565</v>
      </c>
      <c r="F19" s="16">
        <f t="shared" si="2"/>
        <v>106.19339622641509</v>
      </c>
      <c r="G19" s="7">
        <v>150.524</v>
      </c>
      <c r="H19">
        <f t="shared" si="3"/>
        <v>134.524</v>
      </c>
      <c r="I19" s="14">
        <f t="shared" si="4"/>
        <v>93.41944444444444</v>
      </c>
      <c r="J19" s="7">
        <v>19.397</v>
      </c>
      <c r="K19">
        <f t="shared" si="5"/>
        <v>3.3969999999999985</v>
      </c>
      <c r="L19" s="14">
        <f t="shared" si="6"/>
        <v>22.428363924468492</v>
      </c>
    </row>
    <row r="20" spans="1:12" ht="12.75">
      <c r="A20" s="5">
        <v>10</v>
      </c>
      <c r="B20" s="2">
        <v>215.410627279999</v>
      </c>
      <c r="C20" s="14">
        <f t="shared" si="0"/>
        <v>3.590177121333317</v>
      </c>
      <c r="D20" s="7">
        <v>128.678</v>
      </c>
      <c r="E20" s="3">
        <f t="shared" si="1"/>
        <v>112.678</v>
      </c>
      <c r="F20" s="16">
        <f t="shared" si="2"/>
        <v>106.3</v>
      </c>
      <c r="G20" s="7">
        <v>148.12</v>
      </c>
      <c r="H20">
        <f t="shared" si="3"/>
        <v>132.12</v>
      </c>
      <c r="I20" s="14">
        <f t="shared" si="4"/>
        <v>91.75</v>
      </c>
      <c r="J20" s="7">
        <v>18.954</v>
      </c>
      <c r="K20">
        <f t="shared" si="5"/>
        <v>2.9540000000000006</v>
      </c>
      <c r="L20" s="14">
        <f t="shared" si="6"/>
        <v>19.503499273735645</v>
      </c>
    </row>
    <row r="21" spans="1:12" ht="12.75">
      <c r="A21" s="5">
        <v>11</v>
      </c>
      <c r="B21" s="2">
        <v>239.34564864</v>
      </c>
      <c r="C21" s="14">
        <f t="shared" si="0"/>
        <v>3.989094144</v>
      </c>
      <c r="D21" s="7">
        <v>128.537</v>
      </c>
      <c r="E21" s="3">
        <f t="shared" si="1"/>
        <v>112.537</v>
      </c>
      <c r="F21" s="16">
        <f t="shared" si="2"/>
        <v>106.16698113207548</v>
      </c>
      <c r="G21" s="7">
        <v>146.694</v>
      </c>
      <c r="H21">
        <f t="shared" si="3"/>
        <v>130.694</v>
      </c>
      <c r="I21" s="14">
        <f t="shared" si="4"/>
        <v>90.75972222222222</v>
      </c>
      <c r="J21" s="7">
        <v>18.727</v>
      </c>
      <c r="K21">
        <f t="shared" si="5"/>
        <v>2.7270000000000003</v>
      </c>
      <c r="L21" s="14">
        <f t="shared" si="6"/>
        <v>18.00475373035785</v>
      </c>
    </row>
    <row r="22" spans="1:12" ht="12.75">
      <c r="A22" s="5">
        <v>12</v>
      </c>
      <c r="B22" s="2">
        <v>263.28066968</v>
      </c>
      <c r="C22" s="14">
        <f t="shared" si="0"/>
        <v>4.388011161333334</v>
      </c>
      <c r="D22" s="7">
        <v>127.823</v>
      </c>
      <c r="E22" s="3">
        <f t="shared" si="1"/>
        <v>111.823</v>
      </c>
      <c r="F22" s="16">
        <f t="shared" si="2"/>
        <v>105.49339622641509</v>
      </c>
      <c r="G22" s="7">
        <v>145.41</v>
      </c>
      <c r="H22">
        <f t="shared" si="3"/>
        <v>129.41</v>
      </c>
      <c r="I22" s="14">
        <f t="shared" si="4"/>
        <v>89.86805555555556</v>
      </c>
      <c r="J22" s="7">
        <v>18.504</v>
      </c>
      <c r="K22">
        <f t="shared" si="5"/>
        <v>2.5040000000000013</v>
      </c>
      <c r="L22" s="14">
        <f t="shared" si="6"/>
        <v>16.532417800079237</v>
      </c>
    </row>
    <row r="23" spans="1:12" ht="12.75">
      <c r="A23" s="5">
        <v>13</v>
      </c>
      <c r="B23" s="2">
        <v>287.2156912</v>
      </c>
      <c r="C23" s="14">
        <f t="shared" si="0"/>
        <v>4.786928186666667</v>
      </c>
      <c r="D23" s="7">
        <v>127.715</v>
      </c>
      <c r="E23" s="3">
        <f t="shared" si="1"/>
        <v>111.715</v>
      </c>
      <c r="F23" s="16">
        <f t="shared" si="2"/>
        <v>105.39150943396227</v>
      </c>
      <c r="G23" s="7">
        <v>144.465</v>
      </c>
      <c r="H23">
        <f t="shared" si="3"/>
        <v>128.465</v>
      </c>
      <c r="I23" s="14">
        <f t="shared" si="4"/>
        <v>89.21180555555556</v>
      </c>
      <c r="J23" s="7">
        <v>18.314</v>
      </c>
      <c r="K23">
        <f t="shared" si="5"/>
        <v>2.314</v>
      </c>
      <c r="L23" s="14">
        <f t="shared" si="6"/>
        <v>15.277961177868743</v>
      </c>
    </row>
    <row r="24" spans="1:12" ht="12.75">
      <c r="A24" s="5">
        <v>14</v>
      </c>
      <c r="B24" s="2">
        <v>311.15071176</v>
      </c>
      <c r="C24" s="14">
        <f t="shared" si="0"/>
        <v>5.185845196</v>
      </c>
      <c r="D24" s="7">
        <v>127.823</v>
      </c>
      <c r="E24" s="3">
        <f t="shared" si="1"/>
        <v>111.823</v>
      </c>
      <c r="F24" s="16">
        <f t="shared" si="2"/>
        <v>105.49339622641509</v>
      </c>
      <c r="G24" s="7">
        <v>142.48</v>
      </c>
      <c r="H24">
        <f t="shared" si="3"/>
        <v>126.47999999999999</v>
      </c>
      <c r="I24" s="14">
        <f t="shared" si="4"/>
        <v>87.83333333333331</v>
      </c>
      <c r="J24" s="7">
        <v>18.292</v>
      </c>
      <c r="K24">
        <f t="shared" si="5"/>
        <v>2.2920000000000016</v>
      </c>
      <c r="L24" s="14">
        <f t="shared" si="6"/>
        <v>15.13270830582333</v>
      </c>
    </row>
    <row r="25" spans="1:12" ht="12.75">
      <c r="A25" s="5">
        <v>15</v>
      </c>
      <c r="B25" s="2">
        <v>335.08553272</v>
      </c>
      <c r="C25" s="14">
        <f t="shared" si="0"/>
        <v>5.584758878666666</v>
      </c>
      <c r="D25" s="7">
        <v>127.74</v>
      </c>
      <c r="E25" s="3">
        <f t="shared" si="1"/>
        <v>111.74</v>
      </c>
      <c r="F25" s="16">
        <f t="shared" si="2"/>
        <v>105.41509433962264</v>
      </c>
      <c r="G25" s="7">
        <v>140.507</v>
      </c>
      <c r="H25">
        <f t="shared" si="3"/>
        <v>124.507</v>
      </c>
      <c r="I25" s="14">
        <f t="shared" si="4"/>
        <v>86.46319444444445</v>
      </c>
      <c r="J25" s="7">
        <v>18.069</v>
      </c>
      <c r="K25">
        <f t="shared" si="5"/>
        <v>2.068999999999999</v>
      </c>
      <c r="L25" s="14">
        <f t="shared" si="6"/>
        <v>13.660372375544693</v>
      </c>
    </row>
    <row r="26" spans="1:12" ht="12.75">
      <c r="A26" s="5">
        <v>16</v>
      </c>
      <c r="B26" s="2">
        <v>359.01956336</v>
      </c>
      <c r="C26" s="14">
        <f t="shared" si="0"/>
        <v>5.983659389333334</v>
      </c>
      <c r="D26" s="7">
        <v>127.967</v>
      </c>
      <c r="E26" s="3">
        <f t="shared" si="1"/>
        <v>111.967</v>
      </c>
      <c r="F26" s="16">
        <f t="shared" si="2"/>
        <v>105.62924528301888</v>
      </c>
      <c r="G26" s="7">
        <v>139.233</v>
      </c>
      <c r="H26">
        <f t="shared" si="3"/>
        <v>123.233</v>
      </c>
      <c r="I26" s="14">
        <f t="shared" si="4"/>
        <v>85.57847222222223</v>
      </c>
      <c r="J26" s="7">
        <v>18.046</v>
      </c>
      <c r="K26">
        <f t="shared" si="5"/>
        <v>2.0459999999999994</v>
      </c>
      <c r="L26" s="14">
        <f t="shared" si="6"/>
        <v>13.508517100224477</v>
      </c>
    </row>
    <row r="27" spans="1:12" ht="12.75">
      <c r="A27" s="5">
        <v>17</v>
      </c>
      <c r="B27" s="2">
        <v>382.95359136</v>
      </c>
      <c r="C27" s="14">
        <f t="shared" si="0"/>
        <v>6.382559856</v>
      </c>
      <c r="D27" s="7">
        <v>127.707</v>
      </c>
      <c r="E27" s="3">
        <f t="shared" si="1"/>
        <v>111.707</v>
      </c>
      <c r="F27" s="16">
        <f t="shared" si="2"/>
        <v>105.38396226415094</v>
      </c>
      <c r="G27" s="7">
        <v>137.573</v>
      </c>
      <c r="H27">
        <f t="shared" si="3"/>
        <v>121.57300000000001</v>
      </c>
      <c r="I27" s="14">
        <f t="shared" si="4"/>
        <v>84.42569444444445</v>
      </c>
      <c r="J27" s="7">
        <v>17.893</v>
      </c>
      <c r="K27">
        <f t="shared" si="5"/>
        <v>1.8930000000000007</v>
      </c>
      <c r="L27" s="14">
        <f t="shared" si="6"/>
        <v>12.498349399181306</v>
      </c>
    </row>
    <row r="28" spans="1:12" ht="12.75">
      <c r="A28" s="5">
        <v>18</v>
      </c>
      <c r="B28" s="2">
        <v>406.88762016</v>
      </c>
      <c r="C28" s="14">
        <f t="shared" si="0"/>
        <v>6.781460335999999</v>
      </c>
      <c r="D28" s="7">
        <v>126.907</v>
      </c>
      <c r="E28" s="3">
        <f t="shared" si="1"/>
        <v>110.907</v>
      </c>
      <c r="F28" s="16">
        <f t="shared" si="2"/>
        <v>104.62924528301886</v>
      </c>
      <c r="G28" s="7">
        <v>135.262</v>
      </c>
      <c r="H28">
        <f t="shared" si="3"/>
        <v>119.262</v>
      </c>
      <c r="I28" s="14">
        <f t="shared" si="4"/>
        <v>82.82083333333334</v>
      </c>
      <c r="J28" s="7">
        <v>17.765</v>
      </c>
      <c r="K28">
        <f t="shared" si="5"/>
        <v>1.7650000000000006</v>
      </c>
      <c r="L28" s="14">
        <f t="shared" si="6"/>
        <v>11.653241780007926</v>
      </c>
    </row>
    <row r="29" spans="1:12" ht="12.75">
      <c r="A29" s="5">
        <v>19</v>
      </c>
      <c r="B29" s="2">
        <v>430.821648</v>
      </c>
      <c r="C29" s="14">
        <f t="shared" si="0"/>
        <v>7.1803608</v>
      </c>
      <c r="D29" s="7">
        <v>126.821</v>
      </c>
      <c r="E29" s="3">
        <f t="shared" si="1"/>
        <v>110.821</v>
      </c>
      <c r="F29" s="16">
        <f t="shared" si="2"/>
        <v>104.54811320754717</v>
      </c>
      <c r="G29" s="7">
        <v>133.238</v>
      </c>
      <c r="H29">
        <f t="shared" si="3"/>
        <v>117.238</v>
      </c>
      <c r="I29" s="14">
        <f t="shared" si="4"/>
        <v>81.41527777777777</v>
      </c>
      <c r="J29" s="7">
        <v>17.733</v>
      </c>
      <c r="K29">
        <f t="shared" si="5"/>
        <v>1.7330000000000005</v>
      </c>
      <c r="L29" s="14">
        <f t="shared" si="6"/>
        <v>11.441964875214582</v>
      </c>
    </row>
    <row r="30" spans="1:12" ht="12.75">
      <c r="A30" s="5">
        <v>20</v>
      </c>
      <c r="B30" s="2">
        <v>454.75666976</v>
      </c>
      <c r="C30" s="14">
        <f t="shared" si="0"/>
        <v>7.579277829333334</v>
      </c>
      <c r="D30" s="7">
        <v>126.677</v>
      </c>
      <c r="E30" s="3">
        <f t="shared" si="1"/>
        <v>110.677</v>
      </c>
      <c r="F30" s="16">
        <f t="shared" si="2"/>
        <v>104.4122641509434</v>
      </c>
      <c r="G30" s="7">
        <v>132.132</v>
      </c>
      <c r="H30">
        <f t="shared" si="3"/>
        <v>116.132</v>
      </c>
      <c r="I30" s="14">
        <f t="shared" si="4"/>
        <v>80.64722222222223</v>
      </c>
      <c r="J30" s="7">
        <v>17.733</v>
      </c>
      <c r="K30">
        <f t="shared" si="5"/>
        <v>1.7330000000000005</v>
      </c>
      <c r="L30" s="14">
        <f t="shared" si="6"/>
        <v>11.441964875214582</v>
      </c>
    </row>
    <row r="31" spans="1:12" ht="12.75">
      <c r="A31" s="5">
        <v>21</v>
      </c>
      <c r="B31" s="2">
        <v>478.69169048</v>
      </c>
      <c r="C31" s="14">
        <f t="shared" si="0"/>
        <v>7.978194841333333</v>
      </c>
      <c r="D31" s="7">
        <v>126.63</v>
      </c>
      <c r="E31" s="3">
        <f t="shared" si="1"/>
        <v>110.63</v>
      </c>
      <c r="F31" s="16">
        <f t="shared" si="2"/>
        <v>104.36792452830188</v>
      </c>
      <c r="G31" s="7">
        <v>129.72</v>
      </c>
      <c r="H31">
        <f t="shared" si="3"/>
        <v>113.72</v>
      </c>
      <c r="I31" s="14">
        <f t="shared" si="4"/>
        <v>78.97222222222223</v>
      </c>
      <c r="J31" s="7">
        <v>17.628</v>
      </c>
      <c r="K31">
        <f t="shared" si="5"/>
        <v>1.6280000000000001</v>
      </c>
      <c r="L31" s="14">
        <f t="shared" si="6"/>
        <v>10.748712531361416</v>
      </c>
    </row>
    <row r="32" spans="1:12" ht="12.75">
      <c r="A32" s="5">
        <v>22</v>
      </c>
      <c r="B32" s="2">
        <v>502.62671192</v>
      </c>
      <c r="C32" s="14">
        <f t="shared" si="0"/>
        <v>8.377111865333333</v>
      </c>
      <c r="D32" s="7">
        <v>126.55</v>
      </c>
      <c r="E32" s="3">
        <f t="shared" si="1"/>
        <v>110.55</v>
      </c>
      <c r="F32" s="16">
        <f t="shared" si="2"/>
        <v>104.29245283018868</v>
      </c>
      <c r="G32" s="7">
        <v>128.41</v>
      </c>
      <c r="H32">
        <f t="shared" si="3"/>
        <v>112.41</v>
      </c>
      <c r="I32" s="14">
        <f t="shared" si="4"/>
        <v>78.0625</v>
      </c>
      <c r="J32" s="7">
        <v>17.559</v>
      </c>
      <c r="K32">
        <f t="shared" si="5"/>
        <v>1.559000000000001</v>
      </c>
      <c r="L32" s="14">
        <f t="shared" si="6"/>
        <v>10.29314670540077</v>
      </c>
    </row>
    <row r="33" spans="1:12" ht="12.75">
      <c r="A33" s="5">
        <v>23</v>
      </c>
      <c r="B33" s="2">
        <v>526.56153352</v>
      </c>
      <c r="C33" s="14">
        <f t="shared" si="0"/>
        <v>8.776025558666667</v>
      </c>
      <c r="D33" s="7">
        <v>126.463</v>
      </c>
      <c r="E33" s="3">
        <f t="shared" si="1"/>
        <v>110.463</v>
      </c>
      <c r="F33" s="16">
        <f t="shared" si="2"/>
        <v>104.21037735849056</v>
      </c>
      <c r="G33" s="7">
        <v>127.838</v>
      </c>
      <c r="H33">
        <f t="shared" si="3"/>
        <v>111.838</v>
      </c>
      <c r="I33" s="14">
        <f t="shared" si="4"/>
        <v>77.66527777777777</v>
      </c>
      <c r="J33" s="7">
        <v>17.458</v>
      </c>
      <c r="K33">
        <f t="shared" si="5"/>
        <v>1.4579999999999984</v>
      </c>
      <c r="L33" s="14">
        <f t="shared" si="6"/>
        <v>9.62630397464676</v>
      </c>
    </row>
    <row r="34" spans="1:12" ht="12.75">
      <c r="A34" s="5">
        <v>24</v>
      </c>
      <c r="B34" s="2">
        <v>550.49556232</v>
      </c>
      <c r="C34" s="14">
        <f t="shared" si="0"/>
        <v>9.174926038666666</v>
      </c>
      <c r="D34" s="7">
        <v>126.371</v>
      </c>
      <c r="E34" s="3">
        <f t="shared" si="1"/>
        <v>110.371</v>
      </c>
      <c r="F34" s="16">
        <f t="shared" si="2"/>
        <v>104.12358490566038</v>
      </c>
      <c r="G34" s="7">
        <v>126.162</v>
      </c>
      <c r="H34">
        <f t="shared" si="3"/>
        <v>110.162</v>
      </c>
      <c r="I34" s="14">
        <f t="shared" si="4"/>
        <v>76.5013888888889</v>
      </c>
      <c r="J34" s="7">
        <v>17.475</v>
      </c>
      <c r="K34">
        <f t="shared" si="5"/>
        <v>1.4750000000000014</v>
      </c>
      <c r="L34" s="14">
        <f t="shared" si="6"/>
        <v>9.738544830318245</v>
      </c>
    </row>
    <row r="35" spans="1:12" ht="12.75">
      <c r="A35" s="5">
        <v>25</v>
      </c>
      <c r="B35" s="2">
        <v>574.42959112</v>
      </c>
      <c r="C35" s="14">
        <f t="shared" si="0"/>
        <v>9.573826518666667</v>
      </c>
      <c r="D35" s="7">
        <v>126.654</v>
      </c>
      <c r="E35" s="3">
        <f t="shared" si="1"/>
        <v>110.654</v>
      </c>
      <c r="F35" s="16">
        <f t="shared" si="2"/>
        <v>104.39056603773585</v>
      </c>
      <c r="G35" s="7">
        <v>125.067</v>
      </c>
      <c r="H35">
        <f t="shared" si="3"/>
        <v>109.067</v>
      </c>
      <c r="I35" s="14">
        <f t="shared" si="4"/>
        <v>75.74097222222221</v>
      </c>
      <c r="J35" s="7">
        <v>17.494</v>
      </c>
      <c r="K35">
        <f t="shared" si="5"/>
        <v>1.4939999999999998</v>
      </c>
      <c r="L35" s="14">
        <f t="shared" si="6"/>
        <v>9.863990492539282</v>
      </c>
    </row>
    <row r="36" spans="1:12" ht="12.75">
      <c r="A36" s="5">
        <v>26</v>
      </c>
      <c r="B36" s="2">
        <v>598.3636196</v>
      </c>
      <c r="C36" s="14">
        <f t="shared" si="0"/>
        <v>9.972726993333334</v>
      </c>
      <c r="D36" s="7">
        <v>126.163</v>
      </c>
      <c r="E36" s="3">
        <f t="shared" si="1"/>
        <v>110.163</v>
      </c>
      <c r="F36" s="16">
        <f t="shared" si="2"/>
        <v>103.92735849056604</v>
      </c>
      <c r="G36" s="7">
        <v>123.18</v>
      </c>
      <c r="H36">
        <f t="shared" si="3"/>
        <v>107.18</v>
      </c>
      <c r="I36" s="14">
        <f t="shared" si="4"/>
        <v>74.43055555555556</v>
      </c>
      <c r="J36" s="7">
        <v>17.423</v>
      </c>
      <c r="K36">
        <f t="shared" si="5"/>
        <v>1.4229999999999983</v>
      </c>
      <c r="L36" s="14">
        <f t="shared" si="6"/>
        <v>9.395219860029039</v>
      </c>
    </row>
    <row r="37" spans="1:12" ht="12.75">
      <c r="A37" s="5">
        <v>27</v>
      </c>
      <c r="B37" s="2">
        <v>622.29764928</v>
      </c>
      <c r="C37" s="14">
        <f t="shared" si="0"/>
        <v>10.371627488</v>
      </c>
      <c r="D37" s="7">
        <v>126.209</v>
      </c>
      <c r="E37" s="3">
        <f t="shared" si="1"/>
        <v>110.209</v>
      </c>
      <c r="F37" s="16">
        <f t="shared" si="2"/>
        <v>103.97075471698113</v>
      </c>
      <c r="G37" s="7">
        <v>121.868</v>
      </c>
      <c r="H37">
        <f t="shared" si="3"/>
        <v>105.868</v>
      </c>
      <c r="I37" s="14">
        <f t="shared" si="4"/>
        <v>73.51944444444445</v>
      </c>
      <c r="J37" s="7">
        <v>17.296</v>
      </c>
      <c r="K37">
        <f t="shared" si="5"/>
        <v>1.2959999999999994</v>
      </c>
      <c r="L37" s="14">
        <f t="shared" si="6"/>
        <v>8.556714644130459</v>
      </c>
    </row>
    <row r="38" spans="1:12" ht="12.75">
      <c r="A38" s="5">
        <v>28</v>
      </c>
      <c r="B38" s="2">
        <v>646.23266976</v>
      </c>
      <c r="C38" s="14">
        <f t="shared" si="0"/>
        <v>10.770544496000001</v>
      </c>
      <c r="D38" s="7">
        <v>125.212</v>
      </c>
      <c r="E38" s="3">
        <f t="shared" si="1"/>
        <v>109.212</v>
      </c>
      <c r="F38" s="16">
        <f t="shared" si="2"/>
        <v>103.03018867924528</v>
      </c>
      <c r="G38" s="7">
        <v>121.152</v>
      </c>
      <c r="H38">
        <f t="shared" si="3"/>
        <v>105.152</v>
      </c>
      <c r="I38" s="14">
        <f t="shared" si="4"/>
        <v>73.02222222222223</v>
      </c>
      <c r="J38" s="7">
        <v>17.375</v>
      </c>
      <c r="K38">
        <f t="shared" si="5"/>
        <v>1.375</v>
      </c>
      <c r="L38" s="14">
        <f t="shared" si="6"/>
        <v>9.078304502839034</v>
      </c>
    </row>
    <row r="39" spans="1:12" ht="12.75">
      <c r="A39" s="5">
        <v>29</v>
      </c>
      <c r="B39" s="2">
        <v>670.16768968</v>
      </c>
      <c r="C39" s="14">
        <f t="shared" si="0"/>
        <v>11.169461494666667</v>
      </c>
      <c r="D39" s="7">
        <v>123.782</v>
      </c>
      <c r="E39" s="3">
        <f t="shared" si="1"/>
        <v>107.782</v>
      </c>
      <c r="F39" s="16">
        <f t="shared" si="2"/>
        <v>101.6811320754717</v>
      </c>
      <c r="G39" s="7">
        <v>119.918</v>
      </c>
      <c r="H39">
        <f t="shared" si="3"/>
        <v>103.918</v>
      </c>
      <c r="I39" s="14">
        <f t="shared" si="4"/>
        <v>72.16527777777779</v>
      </c>
      <c r="J39" s="7">
        <v>17.309</v>
      </c>
      <c r="K39">
        <f t="shared" si="5"/>
        <v>1.309000000000001</v>
      </c>
      <c r="L39" s="14">
        <f t="shared" si="6"/>
        <v>8.642545886702765</v>
      </c>
    </row>
    <row r="40" spans="1:12" ht="12.75">
      <c r="A40" s="5">
        <v>30</v>
      </c>
      <c r="B40" s="2">
        <v>694.10271208</v>
      </c>
      <c r="C40" s="14">
        <f t="shared" si="0"/>
        <v>11.568378534666666</v>
      </c>
      <c r="D40" s="7">
        <v>123.272</v>
      </c>
      <c r="E40" s="3">
        <f t="shared" si="1"/>
        <v>107.272</v>
      </c>
      <c r="F40" s="16">
        <f t="shared" si="2"/>
        <v>101.2</v>
      </c>
      <c r="G40" s="7">
        <v>118.054</v>
      </c>
      <c r="H40">
        <f t="shared" si="3"/>
        <v>102.054</v>
      </c>
      <c r="I40" s="14">
        <f t="shared" si="4"/>
        <v>70.87083333333334</v>
      </c>
      <c r="J40" s="7">
        <v>17.256</v>
      </c>
      <c r="K40">
        <f t="shared" si="5"/>
        <v>1.2560000000000002</v>
      </c>
      <c r="L40" s="14">
        <f t="shared" si="6"/>
        <v>8.292618513138784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D7" sqref="D7"/>
    </sheetView>
  </sheetViews>
  <sheetFormatPr defaultColWidth="11.421875" defaultRowHeight="12.75"/>
  <cols>
    <col min="1" max="1" width="9.28125" style="5" customWidth="1"/>
    <col min="2" max="2" width="10.57421875" style="0" customWidth="1"/>
    <col min="4" max="4" width="13.140625" style="0" customWidth="1"/>
    <col min="7" max="7" width="12.421875" style="0" customWidth="1"/>
    <col min="9" max="9" width="17.7109375" style="0" customWidth="1"/>
    <col min="10" max="10" width="13.00390625" style="5" customWidth="1"/>
    <col min="11" max="11" width="11.8515625" style="0" customWidth="1"/>
    <col min="12" max="12" width="14.140625" style="0" customWidth="1"/>
  </cols>
  <sheetData>
    <row r="1" spans="2:6" ht="12.75">
      <c r="B1" s="1" t="s">
        <v>6</v>
      </c>
      <c r="C1" s="1"/>
      <c r="D1" s="1"/>
      <c r="E1" s="1"/>
      <c r="F1" s="1"/>
    </row>
    <row r="6" spans="2:4" ht="12.75">
      <c r="B6" s="1" t="s">
        <v>23</v>
      </c>
      <c r="C6" s="1"/>
      <c r="D6" s="6">
        <v>16</v>
      </c>
    </row>
    <row r="7" spans="4:10" ht="13.5" thickBot="1">
      <c r="D7" s="4" t="s">
        <v>24</v>
      </c>
      <c r="G7" s="4" t="s">
        <v>24</v>
      </c>
      <c r="J7" s="4" t="s">
        <v>24</v>
      </c>
    </row>
    <row r="8" spans="4:10" ht="12.75">
      <c r="D8" s="8" t="s">
        <v>11</v>
      </c>
      <c r="G8" s="11" t="s">
        <v>17</v>
      </c>
      <c r="J8" s="8" t="s">
        <v>17</v>
      </c>
    </row>
    <row r="9" spans="4:10" ht="12.75">
      <c r="D9" s="9" t="s">
        <v>18</v>
      </c>
      <c r="E9" s="3"/>
      <c r="F9" s="3"/>
      <c r="G9" s="13" t="s">
        <v>19</v>
      </c>
      <c r="J9" s="9" t="s">
        <v>14</v>
      </c>
    </row>
    <row r="10" spans="1:12" ht="13.5" thickBot="1">
      <c r="A10" s="5" t="s">
        <v>12</v>
      </c>
      <c r="B10" s="1" t="s">
        <v>0</v>
      </c>
      <c r="C10" s="14" t="s">
        <v>5</v>
      </c>
      <c r="D10" s="10" t="s">
        <v>4</v>
      </c>
      <c r="E10" s="3" t="s">
        <v>7</v>
      </c>
      <c r="F10" s="15" t="s">
        <v>1</v>
      </c>
      <c r="G10" s="12" t="s">
        <v>15</v>
      </c>
      <c r="H10" t="s">
        <v>13</v>
      </c>
      <c r="I10" s="14" t="s">
        <v>20</v>
      </c>
      <c r="J10" s="10" t="s">
        <v>16</v>
      </c>
      <c r="K10" t="s">
        <v>22</v>
      </c>
      <c r="L10" s="14" t="s">
        <v>21</v>
      </c>
    </row>
    <row r="11" spans="1:12" ht="12.75">
      <c r="A11" s="5">
        <v>1</v>
      </c>
      <c r="B11" s="2">
        <v>0</v>
      </c>
      <c r="C11" s="14">
        <f aca="true" t="shared" si="0" ref="C11:C40">B11/60</f>
        <v>0</v>
      </c>
      <c r="D11" s="7">
        <v>122</v>
      </c>
      <c r="E11" s="3">
        <f aca="true" t="shared" si="1" ref="E11:E40">D11-D$6</f>
        <v>106</v>
      </c>
      <c r="F11" s="16">
        <f aca="true" t="shared" si="2" ref="F11:F40">E11*100/E$11</f>
        <v>100</v>
      </c>
      <c r="G11" s="7">
        <v>160</v>
      </c>
      <c r="H11">
        <f aca="true" t="shared" si="3" ref="H11:H40">G11-D$6</f>
        <v>144</v>
      </c>
      <c r="I11" s="14">
        <f aca="true" t="shared" si="4" ref="I11:I40">H11*100/H$11</f>
        <v>100</v>
      </c>
      <c r="J11" s="7">
        <v>31.146</v>
      </c>
      <c r="K11">
        <f aca="true" t="shared" si="5" ref="K11:K40">J11-D$6</f>
        <v>15.146</v>
      </c>
      <c r="L11" s="14">
        <f aca="true" t="shared" si="6" ref="L11:L40">K11*100/K$11</f>
        <v>100</v>
      </c>
    </row>
    <row r="12" spans="1:12" ht="12.75">
      <c r="A12" s="5">
        <v>2</v>
      </c>
      <c r="B12" s="2">
        <v>23.9346232000002</v>
      </c>
      <c r="C12" s="14">
        <f t="shared" si="0"/>
        <v>0.39891038666667</v>
      </c>
      <c r="D12" s="7">
        <v>126.379</v>
      </c>
      <c r="E12" s="3">
        <f t="shared" si="1"/>
        <v>110.379</v>
      </c>
      <c r="F12" s="16">
        <f t="shared" si="2"/>
        <v>104.1311320754717</v>
      </c>
      <c r="G12" s="7">
        <v>163.768</v>
      </c>
      <c r="H12">
        <f t="shared" si="3"/>
        <v>147.768</v>
      </c>
      <c r="I12" s="14">
        <f t="shared" si="4"/>
        <v>102.61666666666666</v>
      </c>
      <c r="J12" s="7">
        <v>26.396</v>
      </c>
      <c r="K12">
        <f t="shared" si="5"/>
        <v>10.396</v>
      </c>
      <c r="L12" s="14">
        <f t="shared" si="6"/>
        <v>68.63858444473789</v>
      </c>
    </row>
    <row r="13" spans="1:12" ht="12.75">
      <c r="A13" s="5">
        <v>3</v>
      </c>
      <c r="B13" s="2">
        <v>47.8686525600001</v>
      </c>
      <c r="C13" s="14">
        <f t="shared" si="0"/>
        <v>0.7978108760000017</v>
      </c>
      <c r="D13" s="7">
        <v>126.13</v>
      </c>
      <c r="E13" s="3">
        <f t="shared" si="1"/>
        <v>110.13</v>
      </c>
      <c r="F13" s="16">
        <f t="shared" si="2"/>
        <v>103.89622641509433</v>
      </c>
      <c r="G13" s="7">
        <v>161.396</v>
      </c>
      <c r="H13">
        <f t="shared" si="3"/>
        <v>145.396</v>
      </c>
      <c r="I13" s="14">
        <f t="shared" si="4"/>
        <v>100.96944444444443</v>
      </c>
      <c r="J13" s="7">
        <v>24.324</v>
      </c>
      <c r="K13">
        <f t="shared" si="5"/>
        <v>8.324000000000002</v>
      </c>
      <c r="L13" s="14">
        <f t="shared" si="6"/>
        <v>54.95840485936882</v>
      </c>
    </row>
    <row r="14" spans="1:12" ht="12.75">
      <c r="A14" s="5">
        <v>4</v>
      </c>
      <c r="B14" s="2">
        <v>71.80367208</v>
      </c>
      <c r="C14" s="14">
        <f t="shared" si="0"/>
        <v>1.196727868</v>
      </c>
      <c r="D14" s="7">
        <v>125.768</v>
      </c>
      <c r="E14" s="3">
        <f t="shared" si="1"/>
        <v>109.768</v>
      </c>
      <c r="F14" s="16">
        <f t="shared" si="2"/>
        <v>103.55471698113207</v>
      </c>
      <c r="G14" s="7">
        <v>159.793</v>
      </c>
      <c r="H14">
        <f t="shared" si="3"/>
        <v>143.793</v>
      </c>
      <c r="I14" s="14">
        <f t="shared" si="4"/>
        <v>99.85625</v>
      </c>
      <c r="J14" s="7">
        <v>22.933</v>
      </c>
      <c r="K14">
        <f t="shared" si="5"/>
        <v>6.933</v>
      </c>
      <c r="L14" s="14">
        <f t="shared" si="6"/>
        <v>45.7744619041331</v>
      </c>
    </row>
    <row r="15" spans="1:12" ht="12.75">
      <c r="A15" s="5">
        <v>5</v>
      </c>
      <c r="B15" s="2">
        <v>95.7386928800001</v>
      </c>
      <c r="C15" s="14">
        <f t="shared" si="0"/>
        <v>1.595644881333335</v>
      </c>
      <c r="D15" s="7">
        <v>125.891</v>
      </c>
      <c r="E15" s="3">
        <f t="shared" si="1"/>
        <v>109.891</v>
      </c>
      <c r="F15" s="16">
        <f t="shared" si="2"/>
        <v>103.67075471698114</v>
      </c>
      <c r="G15" s="7">
        <v>158.213</v>
      </c>
      <c r="H15">
        <f t="shared" si="3"/>
        <v>142.213</v>
      </c>
      <c r="I15" s="14">
        <f t="shared" si="4"/>
        <v>98.75902777777777</v>
      </c>
      <c r="J15" s="7">
        <v>21.856</v>
      </c>
      <c r="K15">
        <f t="shared" si="5"/>
        <v>5.856000000000002</v>
      </c>
      <c r="L15" s="14">
        <f t="shared" si="6"/>
        <v>38.6636735771821</v>
      </c>
    </row>
    <row r="16" spans="1:12" ht="12.75">
      <c r="A16" s="5">
        <v>6</v>
      </c>
      <c r="B16" s="2">
        <v>119.673719119999</v>
      </c>
      <c r="C16" s="14">
        <f t="shared" si="0"/>
        <v>1.9945619853333167</v>
      </c>
      <c r="D16" s="7">
        <v>126.147</v>
      </c>
      <c r="E16" s="3">
        <f t="shared" si="1"/>
        <v>110.147</v>
      </c>
      <c r="F16" s="16">
        <f t="shared" si="2"/>
        <v>103.9122641509434</v>
      </c>
      <c r="G16" s="7">
        <v>155.145</v>
      </c>
      <c r="H16">
        <f t="shared" si="3"/>
        <v>139.145</v>
      </c>
      <c r="I16" s="14">
        <f t="shared" si="4"/>
        <v>96.62847222222223</v>
      </c>
      <c r="J16" s="7">
        <v>20.907</v>
      </c>
      <c r="K16">
        <f t="shared" si="5"/>
        <v>4.907</v>
      </c>
      <c r="L16" s="14">
        <f t="shared" si="6"/>
        <v>32.39799286940446</v>
      </c>
    </row>
    <row r="17" spans="1:12" ht="12.75">
      <c r="A17" s="5">
        <v>7</v>
      </c>
      <c r="B17" s="2">
        <v>143.60854248</v>
      </c>
      <c r="C17" s="14">
        <f t="shared" si="0"/>
        <v>2.393475708</v>
      </c>
      <c r="D17" s="7">
        <v>126.222</v>
      </c>
      <c r="E17" s="3">
        <f t="shared" si="1"/>
        <v>110.222</v>
      </c>
      <c r="F17" s="16">
        <f t="shared" si="2"/>
        <v>103.98301886792451</v>
      </c>
      <c r="G17" s="7">
        <v>154.177</v>
      </c>
      <c r="H17">
        <f t="shared" si="3"/>
        <v>138.177</v>
      </c>
      <c r="I17" s="14">
        <f t="shared" si="4"/>
        <v>95.95625</v>
      </c>
      <c r="J17" s="7">
        <v>20.2</v>
      </c>
      <c r="K17">
        <f t="shared" si="5"/>
        <v>4.199999999999999</v>
      </c>
      <c r="L17" s="14">
        <f t="shared" si="6"/>
        <v>27.730093754126496</v>
      </c>
    </row>
    <row r="18" spans="1:12" ht="12.75">
      <c r="A18" s="5">
        <v>8</v>
      </c>
      <c r="B18" s="2">
        <v>167.54257008</v>
      </c>
      <c r="C18" s="14">
        <f t="shared" si="0"/>
        <v>2.7923761679999997</v>
      </c>
      <c r="D18" s="7">
        <v>127.389</v>
      </c>
      <c r="E18" s="3">
        <f t="shared" si="1"/>
        <v>111.389</v>
      </c>
      <c r="F18" s="16">
        <f t="shared" si="2"/>
        <v>105.08396226415094</v>
      </c>
      <c r="G18" s="7">
        <v>152.478</v>
      </c>
      <c r="H18">
        <f t="shared" si="3"/>
        <v>136.478</v>
      </c>
      <c r="I18" s="14">
        <f t="shared" si="4"/>
        <v>94.7763888888889</v>
      </c>
      <c r="J18" s="7">
        <v>19.837</v>
      </c>
      <c r="K18">
        <f t="shared" si="5"/>
        <v>3.8369999999999997</v>
      </c>
      <c r="L18" s="14">
        <f t="shared" si="6"/>
        <v>25.333421365376996</v>
      </c>
    </row>
    <row r="19" spans="1:12" ht="12.75">
      <c r="A19" s="5">
        <v>9</v>
      </c>
      <c r="B19" s="2">
        <v>191.47659872</v>
      </c>
      <c r="C19" s="14">
        <f t="shared" si="0"/>
        <v>3.191276645333333</v>
      </c>
      <c r="D19" s="7">
        <v>128.565</v>
      </c>
      <c r="E19" s="3">
        <f t="shared" si="1"/>
        <v>112.565</v>
      </c>
      <c r="F19" s="16">
        <f t="shared" si="2"/>
        <v>106.19339622641509</v>
      </c>
      <c r="G19" s="7">
        <v>150.524</v>
      </c>
      <c r="H19">
        <f t="shared" si="3"/>
        <v>134.524</v>
      </c>
      <c r="I19" s="14">
        <f t="shared" si="4"/>
        <v>93.41944444444444</v>
      </c>
      <c r="J19" s="7">
        <v>19.397</v>
      </c>
      <c r="K19">
        <f t="shared" si="5"/>
        <v>3.3969999999999985</v>
      </c>
      <c r="L19" s="14">
        <f t="shared" si="6"/>
        <v>22.428363924468492</v>
      </c>
    </row>
    <row r="20" spans="1:12" ht="12.75">
      <c r="A20" s="5">
        <v>10</v>
      </c>
      <c r="B20" s="2">
        <v>215.410627279999</v>
      </c>
      <c r="C20" s="14">
        <f t="shared" si="0"/>
        <v>3.590177121333317</v>
      </c>
      <c r="D20" s="7">
        <v>128.678</v>
      </c>
      <c r="E20" s="3">
        <f t="shared" si="1"/>
        <v>112.678</v>
      </c>
      <c r="F20" s="16">
        <f t="shared" si="2"/>
        <v>106.3</v>
      </c>
      <c r="G20" s="7">
        <v>148.12</v>
      </c>
      <c r="H20">
        <f t="shared" si="3"/>
        <v>132.12</v>
      </c>
      <c r="I20" s="14">
        <f t="shared" si="4"/>
        <v>91.75</v>
      </c>
      <c r="J20" s="7">
        <v>18.954</v>
      </c>
      <c r="K20">
        <f t="shared" si="5"/>
        <v>2.9540000000000006</v>
      </c>
      <c r="L20" s="14">
        <f t="shared" si="6"/>
        <v>19.503499273735645</v>
      </c>
    </row>
    <row r="21" spans="1:12" ht="12.75">
      <c r="A21" s="5">
        <v>11</v>
      </c>
      <c r="B21" s="2">
        <v>239.34564864</v>
      </c>
      <c r="C21" s="14">
        <f t="shared" si="0"/>
        <v>3.989094144</v>
      </c>
      <c r="D21" s="7">
        <v>128.537</v>
      </c>
      <c r="E21" s="3">
        <f t="shared" si="1"/>
        <v>112.537</v>
      </c>
      <c r="F21" s="16">
        <f t="shared" si="2"/>
        <v>106.16698113207548</v>
      </c>
      <c r="G21" s="7">
        <v>146.694</v>
      </c>
      <c r="H21">
        <f t="shared" si="3"/>
        <v>130.694</v>
      </c>
      <c r="I21" s="14">
        <f t="shared" si="4"/>
        <v>90.75972222222222</v>
      </c>
      <c r="J21" s="7">
        <v>18.727</v>
      </c>
      <c r="K21">
        <f t="shared" si="5"/>
        <v>2.7270000000000003</v>
      </c>
      <c r="L21" s="14">
        <f t="shared" si="6"/>
        <v>18.00475373035785</v>
      </c>
    </row>
    <row r="22" spans="1:12" ht="12.75">
      <c r="A22" s="5">
        <v>12</v>
      </c>
      <c r="B22" s="2">
        <v>263.28066968</v>
      </c>
      <c r="C22" s="14">
        <f t="shared" si="0"/>
        <v>4.388011161333334</v>
      </c>
      <c r="D22" s="7">
        <v>127.823</v>
      </c>
      <c r="E22" s="3">
        <f t="shared" si="1"/>
        <v>111.823</v>
      </c>
      <c r="F22" s="16">
        <f t="shared" si="2"/>
        <v>105.49339622641509</v>
      </c>
      <c r="G22" s="7">
        <v>145.41</v>
      </c>
      <c r="H22">
        <f t="shared" si="3"/>
        <v>129.41</v>
      </c>
      <c r="I22" s="14">
        <f t="shared" si="4"/>
        <v>89.86805555555556</v>
      </c>
      <c r="J22" s="7">
        <v>18.504</v>
      </c>
      <c r="K22">
        <f t="shared" si="5"/>
        <v>2.5040000000000013</v>
      </c>
      <c r="L22" s="14">
        <f t="shared" si="6"/>
        <v>16.532417800079237</v>
      </c>
    </row>
    <row r="23" spans="1:12" ht="12.75">
      <c r="A23" s="5">
        <v>13</v>
      </c>
      <c r="B23" s="2">
        <v>287.2156912</v>
      </c>
      <c r="C23" s="14">
        <f t="shared" si="0"/>
        <v>4.786928186666667</v>
      </c>
      <c r="D23" s="7">
        <v>127.715</v>
      </c>
      <c r="E23" s="3">
        <f t="shared" si="1"/>
        <v>111.715</v>
      </c>
      <c r="F23" s="16">
        <f t="shared" si="2"/>
        <v>105.39150943396227</v>
      </c>
      <c r="G23" s="7">
        <v>144.465</v>
      </c>
      <c r="H23">
        <f t="shared" si="3"/>
        <v>128.465</v>
      </c>
      <c r="I23" s="14">
        <f t="shared" si="4"/>
        <v>89.21180555555556</v>
      </c>
      <c r="J23" s="7">
        <v>18.314</v>
      </c>
      <c r="K23">
        <f t="shared" si="5"/>
        <v>2.314</v>
      </c>
      <c r="L23" s="14">
        <f t="shared" si="6"/>
        <v>15.277961177868743</v>
      </c>
    </row>
    <row r="24" spans="1:12" ht="12.75">
      <c r="A24" s="5">
        <v>14</v>
      </c>
      <c r="B24" s="2">
        <v>311.15071176</v>
      </c>
      <c r="C24" s="14">
        <f t="shared" si="0"/>
        <v>5.185845196</v>
      </c>
      <c r="D24" s="7">
        <v>127.823</v>
      </c>
      <c r="E24" s="3">
        <f t="shared" si="1"/>
        <v>111.823</v>
      </c>
      <c r="F24" s="16">
        <f t="shared" si="2"/>
        <v>105.49339622641509</v>
      </c>
      <c r="G24" s="7">
        <v>142.48</v>
      </c>
      <c r="H24">
        <f t="shared" si="3"/>
        <v>126.47999999999999</v>
      </c>
      <c r="I24" s="14">
        <f t="shared" si="4"/>
        <v>87.83333333333331</v>
      </c>
      <c r="J24" s="7">
        <v>18.292</v>
      </c>
      <c r="K24">
        <f t="shared" si="5"/>
        <v>2.2920000000000016</v>
      </c>
      <c r="L24" s="14">
        <f t="shared" si="6"/>
        <v>15.13270830582333</v>
      </c>
    </row>
    <row r="25" spans="1:12" ht="12.75">
      <c r="A25" s="5">
        <v>15</v>
      </c>
      <c r="B25" s="2">
        <v>335.08553272</v>
      </c>
      <c r="C25" s="14">
        <f t="shared" si="0"/>
        <v>5.584758878666666</v>
      </c>
      <c r="D25" s="7">
        <v>127.74</v>
      </c>
      <c r="E25" s="3">
        <f t="shared" si="1"/>
        <v>111.74</v>
      </c>
      <c r="F25" s="16">
        <f t="shared" si="2"/>
        <v>105.41509433962264</v>
      </c>
      <c r="G25" s="7">
        <v>140.507</v>
      </c>
      <c r="H25">
        <f t="shared" si="3"/>
        <v>124.507</v>
      </c>
      <c r="I25" s="14">
        <f t="shared" si="4"/>
        <v>86.46319444444445</v>
      </c>
      <c r="J25" s="7">
        <v>18.069</v>
      </c>
      <c r="K25">
        <f t="shared" si="5"/>
        <v>2.068999999999999</v>
      </c>
      <c r="L25" s="14">
        <f t="shared" si="6"/>
        <v>13.660372375544693</v>
      </c>
    </row>
    <row r="26" spans="1:12" ht="12.75">
      <c r="A26" s="5">
        <v>16</v>
      </c>
      <c r="B26" s="2">
        <v>359.01956336</v>
      </c>
      <c r="C26" s="14">
        <f t="shared" si="0"/>
        <v>5.983659389333334</v>
      </c>
      <c r="D26" s="7">
        <v>127.967</v>
      </c>
      <c r="E26" s="3">
        <f t="shared" si="1"/>
        <v>111.967</v>
      </c>
      <c r="F26" s="16">
        <f t="shared" si="2"/>
        <v>105.62924528301888</v>
      </c>
      <c r="G26" s="7">
        <v>139.233</v>
      </c>
      <c r="H26">
        <f t="shared" si="3"/>
        <v>123.233</v>
      </c>
      <c r="I26" s="14">
        <f t="shared" si="4"/>
        <v>85.57847222222223</v>
      </c>
      <c r="J26" s="7">
        <v>18.046</v>
      </c>
      <c r="K26">
        <f t="shared" si="5"/>
        <v>2.0459999999999994</v>
      </c>
      <c r="L26" s="14">
        <f t="shared" si="6"/>
        <v>13.508517100224477</v>
      </c>
    </row>
    <row r="27" spans="1:12" ht="12.75">
      <c r="A27" s="5">
        <v>17</v>
      </c>
      <c r="B27" s="2">
        <v>382.95359136</v>
      </c>
      <c r="C27" s="14">
        <f t="shared" si="0"/>
        <v>6.382559856</v>
      </c>
      <c r="D27" s="7">
        <v>127.707</v>
      </c>
      <c r="E27" s="3">
        <f t="shared" si="1"/>
        <v>111.707</v>
      </c>
      <c r="F27" s="16">
        <f t="shared" si="2"/>
        <v>105.38396226415094</v>
      </c>
      <c r="G27" s="7">
        <v>137.573</v>
      </c>
      <c r="H27">
        <f t="shared" si="3"/>
        <v>121.57300000000001</v>
      </c>
      <c r="I27" s="14">
        <f t="shared" si="4"/>
        <v>84.42569444444445</v>
      </c>
      <c r="J27" s="7">
        <v>17.893</v>
      </c>
      <c r="K27">
        <f t="shared" si="5"/>
        <v>1.8930000000000007</v>
      </c>
      <c r="L27" s="14">
        <f t="shared" si="6"/>
        <v>12.498349399181306</v>
      </c>
    </row>
    <row r="28" spans="1:12" ht="12.75">
      <c r="A28" s="5">
        <v>18</v>
      </c>
      <c r="B28" s="2">
        <v>406.88762016</v>
      </c>
      <c r="C28" s="14">
        <f t="shared" si="0"/>
        <v>6.781460335999999</v>
      </c>
      <c r="D28" s="7">
        <v>126.907</v>
      </c>
      <c r="E28" s="3">
        <f t="shared" si="1"/>
        <v>110.907</v>
      </c>
      <c r="F28" s="16">
        <f t="shared" si="2"/>
        <v>104.62924528301886</v>
      </c>
      <c r="G28" s="7">
        <v>135.262</v>
      </c>
      <c r="H28">
        <f t="shared" si="3"/>
        <v>119.262</v>
      </c>
      <c r="I28" s="14">
        <f t="shared" si="4"/>
        <v>82.82083333333334</v>
      </c>
      <c r="J28" s="7">
        <v>17.765</v>
      </c>
      <c r="K28">
        <f t="shared" si="5"/>
        <v>1.7650000000000006</v>
      </c>
      <c r="L28" s="14">
        <f t="shared" si="6"/>
        <v>11.653241780007926</v>
      </c>
    </row>
    <row r="29" spans="1:12" ht="12.75">
      <c r="A29" s="5">
        <v>19</v>
      </c>
      <c r="B29" s="2">
        <v>430.821648</v>
      </c>
      <c r="C29" s="14">
        <f t="shared" si="0"/>
        <v>7.1803608</v>
      </c>
      <c r="D29" s="7">
        <v>126.821</v>
      </c>
      <c r="E29" s="3">
        <f t="shared" si="1"/>
        <v>110.821</v>
      </c>
      <c r="F29" s="16">
        <f t="shared" si="2"/>
        <v>104.54811320754717</v>
      </c>
      <c r="G29" s="7">
        <v>133.238</v>
      </c>
      <c r="H29">
        <f t="shared" si="3"/>
        <v>117.238</v>
      </c>
      <c r="I29" s="14">
        <f t="shared" si="4"/>
        <v>81.41527777777777</v>
      </c>
      <c r="J29" s="7">
        <v>17.733</v>
      </c>
      <c r="K29">
        <f t="shared" si="5"/>
        <v>1.7330000000000005</v>
      </c>
      <c r="L29" s="14">
        <f t="shared" si="6"/>
        <v>11.441964875214582</v>
      </c>
    </row>
    <row r="30" spans="1:12" ht="12.75">
      <c r="A30" s="5">
        <v>20</v>
      </c>
      <c r="B30" s="2">
        <v>454.75666976</v>
      </c>
      <c r="C30" s="14">
        <f t="shared" si="0"/>
        <v>7.579277829333334</v>
      </c>
      <c r="D30" s="7">
        <v>126.677</v>
      </c>
      <c r="E30" s="3">
        <f t="shared" si="1"/>
        <v>110.677</v>
      </c>
      <c r="F30" s="16">
        <f t="shared" si="2"/>
        <v>104.4122641509434</v>
      </c>
      <c r="G30" s="7">
        <v>132.132</v>
      </c>
      <c r="H30">
        <f t="shared" si="3"/>
        <v>116.132</v>
      </c>
      <c r="I30" s="14">
        <f t="shared" si="4"/>
        <v>80.64722222222223</v>
      </c>
      <c r="J30" s="7">
        <v>17.733</v>
      </c>
      <c r="K30">
        <f t="shared" si="5"/>
        <v>1.7330000000000005</v>
      </c>
      <c r="L30" s="14">
        <f t="shared" si="6"/>
        <v>11.441964875214582</v>
      </c>
    </row>
    <row r="31" spans="1:12" ht="12.75">
      <c r="A31" s="5">
        <v>21</v>
      </c>
      <c r="B31" s="2">
        <v>478.69169048</v>
      </c>
      <c r="C31" s="14">
        <f t="shared" si="0"/>
        <v>7.978194841333333</v>
      </c>
      <c r="D31" s="7">
        <v>126.63</v>
      </c>
      <c r="E31" s="3">
        <f t="shared" si="1"/>
        <v>110.63</v>
      </c>
      <c r="F31" s="16">
        <f t="shared" si="2"/>
        <v>104.36792452830188</v>
      </c>
      <c r="G31" s="7">
        <v>129.72</v>
      </c>
      <c r="H31">
        <f t="shared" si="3"/>
        <v>113.72</v>
      </c>
      <c r="I31" s="14">
        <f t="shared" si="4"/>
        <v>78.97222222222223</v>
      </c>
      <c r="J31" s="7">
        <v>17.628</v>
      </c>
      <c r="K31">
        <f t="shared" si="5"/>
        <v>1.6280000000000001</v>
      </c>
      <c r="L31" s="14">
        <f t="shared" si="6"/>
        <v>10.748712531361416</v>
      </c>
    </row>
    <row r="32" spans="1:12" ht="12.75">
      <c r="A32" s="5">
        <v>22</v>
      </c>
      <c r="B32" s="2">
        <v>502.62671192</v>
      </c>
      <c r="C32" s="14">
        <f t="shared" si="0"/>
        <v>8.377111865333333</v>
      </c>
      <c r="D32" s="7">
        <v>126.55</v>
      </c>
      <c r="E32" s="3">
        <f t="shared" si="1"/>
        <v>110.55</v>
      </c>
      <c r="F32" s="16">
        <f t="shared" si="2"/>
        <v>104.29245283018868</v>
      </c>
      <c r="G32" s="7">
        <v>128.41</v>
      </c>
      <c r="H32">
        <f t="shared" si="3"/>
        <v>112.41</v>
      </c>
      <c r="I32" s="14">
        <f t="shared" si="4"/>
        <v>78.0625</v>
      </c>
      <c r="J32" s="7">
        <v>17.559</v>
      </c>
      <c r="K32">
        <f t="shared" si="5"/>
        <v>1.559000000000001</v>
      </c>
      <c r="L32" s="14">
        <f t="shared" si="6"/>
        <v>10.29314670540077</v>
      </c>
    </row>
    <row r="33" spans="1:12" ht="12.75">
      <c r="A33" s="5">
        <v>23</v>
      </c>
      <c r="B33" s="2">
        <v>526.56153352</v>
      </c>
      <c r="C33" s="14">
        <f t="shared" si="0"/>
        <v>8.776025558666667</v>
      </c>
      <c r="D33" s="7">
        <v>126.463</v>
      </c>
      <c r="E33" s="3">
        <f t="shared" si="1"/>
        <v>110.463</v>
      </c>
      <c r="F33" s="16">
        <f t="shared" si="2"/>
        <v>104.21037735849056</v>
      </c>
      <c r="G33" s="7">
        <v>127.838</v>
      </c>
      <c r="H33">
        <f t="shared" si="3"/>
        <v>111.838</v>
      </c>
      <c r="I33" s="14">
        <f t="shared" si="4"/>
        <v>77.66527777777777</v>
      </c>
      <c r="J33" s="7">
        <v>17.458</v>
      </c>
      <c r="K33">
        <f t="shared" si="5"/>
        <v>1.4579999999999984</v>
      </c>
      <c r="L33" s="14">
        <f t="shared" si="6"/>
        <v>9.62630397464676</v>
      </c>
    </row>
    <row r="34" spans="1:12" ht="12.75">
      <c r="A34" s="5">
        <v>24</v>
      </c>
      <c r="B34" s="2">
        <v>550.49556232</v>
      </c>
      <c r="C34" s="14">
        <f t="shared" si="0"/>
        <v>9.174926038666666</v>
      </c>
      <c r="D34" s="7">
        <v>126.371</v>
      </c>
      <c r="E34" s="3">
        <f t="shared" si="1"/>
        <v>110.371</v>
      </c>
      <c r="F34" s="16">
        <f t="shared" si="2"/>
        <v>104.12358490566038</v>
      </c>
      <c r="G34" s="7">
        <v>126.162</v>
      </c>
      <c r="H34">
        <f t="shared" si="3"/>
        <v>110.162</v>
      </c>
      <c r="I34" s="14">
        <f t="shared" si="4"/>
        <v>76.5013888888889</v>
      </c>
      <c r="J34" s="7">
        <v>17.475</v>
      </c>
      <c r="K34">
        <f t="shared" si="5"/>
        <v>1.4750000000000014</v>
      </c>
      <c r="L34" s="14">
        <f t="shared" si="6"/>
        <v>9.738544830318245</v>
      </c>
    </row>
    <row r="35" spans="1:12" ht="12.75">
      <c r="A35" s="5">
        <v>25</v>
      </c>
      <c r="B35" s="2">
        <v>574.42959112</v>
      </c>
      <c r="C35" s="14">
        <f t="shared" si="0"/>
        <v>9.573826518666667</v>
      </c>
      <c r="D35" s="7">
        <v>126.654</v>
      </c>
      <c r="E35" s="3">
        <f t="shared" si="1"/>
        <v>110.654</v>
      </c>
      <c r="F35" s="16">
        <f t="shared" si="2"/>
        <v>104.39056603773585</v>
      </c>
      <c r="G35" s="7">
        <v>125.067</v>
      </c>
      <c r="H35">
        <f t="shared" si="3"/>
        <v>109.067</v>
      </c>
      <c r="I35" s="14">
        <f t="shared" si="4"/>
        <v>75.74097222222221</v>
      </c>
      <c r="J35" s="7">
        <v>17.494</v>
      </c>
      <c r="K35">
        <f t="shared" si="5"/>
        <v>1.4939999999999998</v>
      </c>
      <c r="L35" s="14">
        <f t="shared" si="6"/>
        <v>9.863990492539282</v>
      </c>
    </row>
    <row r="36" spans="1:12" ht="12.75">
      <c r="A36" s="5">
        <v>26</v>
      </c>
      <c r="B36" s="2">
        <v>598.3636196</v>
      </c>
      <c r="C36" s="14">
        <f t="shared" si="0"/>
        <v>9.972726993333334</v>
      </c>
      <c r="D36" s="7">
        <v>126.163</v>
      </c>
      <c r="E36" s="3">
        <f t="shared" si="1"/>
        <v>110.163</v>
      </c>
      <c r="F36" s="16">
        <f t="shared" si="2"/>
        <v>103.92735849056604</v>
      </c>
      <c r="G36" s="7">
        <v>123.18</v>
      </c>
      <c r="H36">
        <f t="shared" si="3"/>
        <v>107.18</v>
      </c>
      <c r="I36" s="14">
        <f t="shared" si="4"/>
        <v>74.43055555555556</v>
      </c>
      <c r="J36" s="7">
        <v>17.423</v>
      </c>
      <c r="K36">
        <f t="shared" si="5"/>
        <v>1.4229999999999983</v>
      </c>
      <c r="L36" s="14">
        <f t="shared" si="6"/>
        <v>9.395219860029039</v>
      </c>
    </row>
    <row r="37" spans="1:12" ht="12.75">
      <c r="A37" s="5">
        <v>27</v>
      </c>
      <c r="B37" s="2">
        <v>622.29764928</v>
      </c>
      <c r="C37" s="14">
        <f t="shared" si="0"/>
        <v>10.371627488</v>
      </c>
      <c r="D37" s="7">
        <v>126.209</v>
      </c>
      <c r="E37" s="3">
        <f t="shared" si="1"/>
        <v>110.209</v>
      </c>
      <c r="F37" s="16">
        <f t="shared" si="2"/>
        <v>103.97075471698113</v>
      </c>
      <c r="G37" s="7">
        <v>121.868</v>
      </c>
      <c r="H37">
        <f t="shared" si="3"/>
        <v>105.868</v>
      </c>
      <c r="I37" s="14">
        <f t="shared" si="4"/>
        <v>73.51944444444445</v>
      </c>
      <c r="J37" s="7">
        <v>17.296</v>
      </c>
      <c r="K37">
        <f t="shared" si="5"/>
        <v>1.2959999999999994</v>
      </c>
      <c r="L37" s="14">
        <f t="shared" si="6"/>
        <v>8.556714644130459</v>
      </c>
    </row>
    <row r="38" spans="1:12" ht="12.75">
      <c r="A38" s="5">
        <v>28</v>
      </c>
      <c r="B38" s="2">
        <v>646.23266976</v>
      </c>
      <c r="C38" s="14">
        <f t="shared" si="0"/>
        <v>10.770544496000001</v>
      </c>
      <c r="D38" s="7">
        <v>125.212</v>
      </c>
      <c r="E38" s="3">
        <f t="shared" si="1"/>
        <v>109.212</v>
      </c>
      <c r="F38" s="16">
        <f t="shared" si="2"/>
        <v>103.03018867924528</v>
      </c>
      <c r="G38" s="7">
        <v>121.152</v>
      </c>
      <c r="H38">
        <f t="shared" si="3"/>
        <v>105.152</v>
      </c>
      <c r="I38" s="14">
        <f t="shared" si="4"/>
        <v>73.02222222222223</v>
      </c>
      <c r="J38" s="7">
        <v>17.375</v>
      </c>
      <c r="K38">
        <f t="shared" si="5"/>
        <v>1.375</v>
      </c>
      <c r="L38" s="14">
        <f t="shared" si="6"/>
        <v>9.078304502839034</v>
      </c>
    </row>
    <row r="39" spans="1:12" ht="12.75">
      <c r="A39" s="5">
        <v>29</v>
      </c>
      <c r="B39" s="2">
        <v>670.16768968</v>
      </c>
      <c r="C39" s="14">
        <f t="shared" si="0"/>
        <v>11.169461494666667</v>
      </c>
      <c r="D39" s="7">
        <v>123.782</v>
      </c>
      <c r="E39" s="3">
        <f t="shared" si="1"/>
        <v>107.782</v>
      </c>
      <c r="F39" s="16">
        <f t="shared" si="2"/>
        <v>101.6811320754717</v>
      </c>
      <c r="G39" s="7">
        <v>119.918</v>
      </c>
      <c r="H39">
        <f t="shared" si="3"/>
        <v>103.918</v>
      </c>
      <c r="I39" s="14">
        <f t="shared" si="4"/>
        <v>72.16527777777779</v>
      </c>
      <c r="J39" s="7">
        <v>17.309</v>
      </c>
      <c r="K39">
        <f t="shared" si="5"/>
        <v>1.309000000000001</v>
      </c>
      <c r="L39" s="14">
        <f t="shared" si="6"/>
        <v>8.642545886702765</v>
      </c>
    </row>
    <row r="40" spans="1:12" ht="12.75">
      <c r="A40" s="5">
        <v>30</v>
      </c>
      <c r="B40" s="2">
        <v>694.10271208</v>
      </c>
      <c r="C40" s="14">
        <f t="shared" si="0"/>
        <v>11.568378534666666</v>
      </c>
      <c r="D40" s="7">
        <v>123.272</v>
      </c>
      <c r="E40" s="3">
        <f t="shared" si="1"/>
        <v>107.272</v>
      </c>
      <c r="F40" s="16">
        <f t="shared" si="2"/>
        <v>101.2</v>
      </c>
      <c r="G40" s="7">
        <v>118.054</v>
      </c>
      <c r="H40">
        <f t="shared" si="3"/>
        <v>102.054</v>
      </c>
      <c r="I40" s="14">
        <f t="shared" si="4"/>
        <v>70.87083333333334</v>
      </c>
      <c r="J40" s="7">
        <v>17.256</v>
      </c>
      <c r="K40">
        <f t="shared" si="5"/>
        <v>1.2560000000000002</v>
      </c>
      <c r="L40" s="14">
        <f t="shared" si="6"/>
        <v>8.292618513138784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M46" sqref="M46"/>
    </sheetView>
  </sheetViews>
  <sheetFormatPr defaultColWidth="11.421875" defaultRowHeight="12.75"/>
  <cols>
    <col min="10" max="10" width="15.140625" style="0" customWidth="1"/>
    <col min="11" max="11" width="14.421875" style="0" customWidth="1"/>
    <col min="12" max="14" width="14.57421875" style="0" customWidth="1"/>
    <col min="15" max="15" width="16.8515625" style="17" customWidth="1"/>
    <col min="16" max="16" width="12.421875" style="0" bestFit="1" customWidth="1"/>
  </cols>
  <sheetData>
    <row r="1" spans="7:15" s="18" customFormat="1" ht="11.25">
      <c r="G1" s="19" t="s">
        <v>30</v>
      </c>
      <c r="O1" s="19" t="s">
        <v>30</v>
      </c>
    </row>
    <row r="2" spans="1:17" s="18" customFormat="1" ht="11.25">
      <c r="A2" s="19" t="s">
        <v>5</v>
      </c>
      <c r="B2" s="18" t="s">
        <v>8</v>
      </c>
      <c r="C2" s="18" t="s">
        <v>9</v>
      </c>
      <c r="D2" s="18" t="s">
        <v>10</v>
      </c>
      <c r="E2" s="18" t="s">
        <v>31</v>
      </c>
      <c r="F2" s="18" t="s">
        <v>32</v>
      </c>
      <c r="G2" s="19" t="s">
        <v>28</v>
      </c>
      <c r="H2" s="18" t="s">
        <v>2</v>
      </c>
      <c r="I2" s="18" t="s">
        <v>3</v>
      </c>
      <c r="J2" s="18" t="s">
        <v>25</v>
      </c>
      <c r="K2" s="18" t="s">
        <v>26</v>
      </c>
      <c r="L2" s="18" t="s">
        <v>27</v>
      </c>
      <c r="M2" s="18" t="s">
        <v>33</v>
      </c>
      <c r="N2" s="18" t="s">
        <v>34</v>
      </c>
      <c r="O2" s="19" t="s">
        <v>29</v>
      </c>
      <c r="P2" s="18" t="s">
        <v>2</v>
      </c>
      <c r="Q2" s="18" t="s">
        <v>3</v>
      </c>
    </row>
    <row r="3" spans="1:17" s="18" customFormat="1" ht="11.25">
      <c r="A3" s="20">
        <f>cell1!C11</f>
        <v>0</v>
      </c>
      <c r="B3" s="18">
        <f>cell1!F11</f>
        <v>100</v>
      </c>
      <c r="C3" s="18">
        <f>cell2!F11</f>
        <v>100</v>
      </c>
      <c r="D3" s="18">
        <f>cell3!F11</f>
        <v>100</v>
      </c>
      <c r="E3" s="18">
        <f>cell4!F11</f>
        <v>100</v>
      </c>
      <c r="F3" s="18">
        <f>cell5!F11</f>
        <v>100</v>
      </c>
      <c r="G3" s="19">
        <f>AVERAGE(B3:F3)</f>
        <v>100</v>
      </c>
      <c r="H3" s="21">
        <f>STDEV(B3:F3)</f>
        <v>0</v>
      </c>
      <c r="I3" s="21">
        <f>H3/SQRT(5)</f>
        <v>0</v>
      </c>
      <c r="J3" s="18">
        <f>cell1!I11</f>
        <v>100</v>
      </c>
      <c r="K3" s="18">
        <f>cell2!I11</f>
        <v>100</v>
      </c>
      <c r="L3" s="18">
        <f>cell3!I11</f>
        <v>100</v>
      </c>
      <c r="M3" s="18">
        <f>cell4!I11</f>
        <v>100</v>
      </c>
      <c r="N3" s="18">
        <f>cell5!I11</f>
        <v>100</v>
      </c>
      <c r="O3" s="19">
        <f>AVERAGE(J3:N3)</f>
        <v>100</v>
      </c>
      <c r="P3" s="21">
        <f>STDEV(J3:N3)</f>
        <v>0</v>
      </c>
      <c r="Q3" s="21">
        <f>P3/SQRT(5)</f>
        <v>0</v>
      </c>
    </row>
    <row r="4" spans="1:17" s="18" customFormat="1" ht="11.25">
      <c r="A4" s="20">
        <f>cell1!C12</f>
        <v>0.39891038666667</v>
      </c>
      <c r="B4" s="18">
        <f>cell1!F12</f>
        <v>95.98173913043478</v>
      </c>
      <c r="C4" s="18">
        <f>cell2!F12</f>
        <v>100.09708737864078</v>
      </c>
      <c r="D4" s="18">
        <f>cell3!F12</f>
        <v>104.1311320754717</v>
      </c>
      <c r="E4" s="18">
        <f>cell4!F12</f>
        <v>104.1311320754717</v>
      </c>
      <c r="F4" s="18">
        <f>cell5!F12</f>
        <v>104.1311320754717</v>
      </c>
      <c r="G4" s="19">
        <f aca="true" t="shared" si="0" ref="G4:G32">AVERAGE(B4:F4)</f>
        <v>101.69444454709813</v>
      </c>
      <c r="H4" s="21">
        <f aca="true" t="shared" si="1" ref="H4:H32">STDEV(B4:F4)</f>
        <v>3.640016876128185</v>
      </c>
      <c r="I4" s="21">
        <f aca="true" t="shared" si="2" ref="I4:I32">H4/SQRT(5)</f>
        <v>1.6278650348538104</v>
      </c>
      <c r="J4" s="18">
        <f>cell1!I12</f>
        <v>98.30294240914323</v>
      </c>
      <c r="K4" s="18">
        <f>cell2!I12</f>
        <v>96.0051282051282</v>
      </c>
      <c r="L4" s="18">
        <f>cell3!I12</f>
        <v>102.61666666666666</v>
      </c>
      <c r="M4" s="18">
        <f>cell4!I12</f>
        <v>102.61666666666666</v>
      </c>
      <c r="N4" s="18">
        <f>cell5!I12</f>
        <v>102.61666666666666</v>
      </c>
      <c r="O4" s="19">
        <f aca="true" t="shared" si="3" ref="O4:O32">AVERAGE(J4:N4)</f>
        <v>100.43161412285428</v>
      </c>
      <c r="P4" s="21">
        <f aca="true" t="shared" si="4" ref="P4:P32">STDEV(J4:N4)</f>
        <v>3.1003380743980693</v>
      </c>
      <c r="Q4" s="21">
        <f aca="true" t="shared" si="5" ref="Q4:Q32">P4/SQRT(5)</f>
        <v>1.3865133375169767</v>
      </c>
    </row>
    <row r="5" spans="1:17" s="18" customFormat="1" ht="11.25">
      <c r="A5" s="20">
        <f>cell1!C13</f>
        <v>0.7978108760000017</v>
      </c>
      <c r="B5" s="18">
        <f>cell1!F13</f>
        <v>95.76521739130435</v>
      </c>
      <c r="C5" s="18">
        <f>cell2!F13</f>
        <v>99.87530061458983</v>
      </c>
      <c r="D5" s="18">
        <f>cell3!F13</f>
        <v>103.89622641509433</v>
      </c>
      <c r="E5" s="18">
        <f>cell4!F13</f>
        <v>103.89622641509433</v>
      </c>
      <c r="F5" s="18">
        <f>cell5!F13</f>
        <v>103.89622641509433</v>
      </c>
      <c r="G5" s="19">
        <f t="shared" si="0"/>
        <v>101.46583945023545</v>
      </c>
      <c r="H5" s="21">
        <f t="shared" si="1"/>
        <v>3.631365034092577</v>
      </c>
      <c r="I5" s="21">
        <f t="shared" si="2"/>
        <v>1.6239958134693686</v>
      </c>
      <c r="J5" s="18">
        <f>cell1!I13</f>
        <v>96.7249649079624</v>
      </c>
      <c r="K5" s="18">
        <f>cell2!I13</f>
        <v>94.48461538461538</v>
      </c>
      <c r="L5" s="18">
        <f>cell3!I13</f>
        <v>100.96944444444443</v>
      </c>
      <c r="M5" s="18">
        <f>cell4!I13</f>
        <v>100.96944444444443</v>
      </c>
      <c r="N5" s="18">
        <f>cell5!I13</f>
        <v>100.96944444444443</v>
      </c>
      <c r="O5" s="19">
        <f t="shared" si="3"/>
        <v>98.82358272518222</v>
      </c>
      <c r="P5" s="21">
        <f t="shared" si="4"/>
        <v>3.0432302689673554</v>
      </c>
      <c r="Q5" s="21">
        <f t="shared" si="5"/>
        <v>1.360973950519195</v>
      </c>
    </row>
    <row r="6" spans="1:17" s="18" customFormat="1" ht="11.25">
      <c r="A6" s="20">
        <f>cell1!C14</f>
        <v>1.196727868</v>
      </c>
      <c r="B6" s="18">
        <f>cell1!F14</f>
        <v>95.4504347826087</v>
      </c>
      <c r="C6" s="18">
        <f>cell2!F14</f>
        <v>99.55286363231495</v>
      </c>
      <c r="D6" s="18">
        <f>cell3!F14</f>
        <v>103.55471698113207</v>
      </c>
      <c r="E6" s="18">
        <f>cell4!F14</f>
        <v>103.55471698113207</v>
      </c>
      <c r="F6" s="18">
        <f>cell5!F14</f>
        <v>103.55471698113207</v>
      </c>
      <c r="G6" s="19">
        <f t="shared" si="0"/>
        <v>101.13348987166397</v>
      </c>
      <c r="H6" s="21">
        <f t="shared" si="1"/>
        <v>3.6187883538774215</v>
      </c>
      <c r="I6" s="21">
        <f t="shared" si="2"/>
        <v>1.6183713510908957</v>
      </c>
      <c r="J6" s="18">
        <f>cell1!I14</f>
        <v>95.65856611605986</v>
      </c>
      <c r="K6" s="18">
        <f>cell2!I14</f>
        <v>93.4570512820513</v>
      </c>
      <c r="L6" s="18">
        <f>cell3!I14</f>
        <v>99.85625</v>
      </c>
      <c r="M6" s="18">
        <f>cell4!I14</f>
        <v>99.85625</v>
      </c>
      <c r="N6" s="18">
        <f>cell5!I14</f>
        <v>99.85625</v>
      </c>
      <c r="O6" s="19">
        <f t="shared" si="3"/>
        <v>97.73687347962223</v>
      </c>
      <c r="P6" s="21">
        <f t="shared" si="4"/>
        <v>3.004642659520618</v>
      </c>
      <c r="Q6" s="21">
        <f t="shared" si="5"/>
        <v>1.3437170469567714</v>
      </c>
    </row>
    <row r="7" spans="1:17" s="18" customFormat="1" ht="11.25">
      <c r="A7" s="20">
        <f>cell1!C15</f>
        <v>1.595644881333335</v>
      </c>
      <c r="B7" s="18">
        <f>cell1!F15</f>
        <v>95.55739130434783</v>
      </c>
      <c r="C7" s="18">
        <f>cell2!F15</f>
        <v>99.66242094949675</v>
      </c>
      <c r="D7" s="18">
        <f>cell3!F15</f>
        <v>103.67075471698114</v>
      </c>
      <c r="E7" s="18">
        <f>cell4!F15</f>
        <v>103.67075471698114</v>
      </c>
      <c r="F7" s="18">
        <f>cell5!F15</f>
        <v>103.67075471698114</v>
      </c>
      <c r="G7" s="19">
        <f t="shared" si="0"/>
        <v>101.2464152809576</v>
      </c>
      <c r="H7" s="21">
        <f t="shared" si="1"/>
        <v>3.6230614455083647</v>
      </c>
      <c r="I7" s="21">
        <f t="shared" si="2"/>
        <v>1.6202823357630707</v>
      </c>
      <c r="J7" s="18">
        <f>cell1!I15</f>
        <v>94.60746811780281</v>
      </c>
      <c r="K7" s="18">
        <f>cell2!I15</f>
        <v>92.44423076923077</v>
      </c>
      <c r="L7" s="18">
        <f>cell3!I15</f>
        <v>98.75902777777777</v>
      </c>
      <c r="M7" s="18">
        <f>cell4!I15</f>
        <v>98.75902777777777</v>
      </c>
      <c r="N7" s="18">
        <f>cell5!I15</f>
        <v>98.75902777777777</v>
      </c>
      <c r="O7" s="19">
        <f t="shared" si="3"/>
        <v>96.66575644407337</v>
      </c>
      <c r="P7" s="21">
        <f t="shared" si="4"/>
        <v>2.966613578094933</v>
      </c>
      <c r="Q7" s="21">
        <f t="shared" si="5"/>
        <v>1.32670992471883</v>
      </c>
    </row>
    <row r="8" spans="1:17" s="18" customFormat="1" ht="11.25">
      <c r="A8" s="20">
        <f>cell1!C16</f>
        <v>1.9945619853333167</v>
      </c>
      <c r="B8" s="18">
        <f>cell1!F16</f>
        <v>95.78</v>
      </c>
      <c r="C8" s="18">
        <f>cell2!F16</f>
        <v>99.89044268281822</v>
      </c>
      <c r="D8" s="18">
        <f>cell3!F16</f>
        <v>103.9122641509434</v>
      </c>
      <c r="E8" s="18">
        <f>cell4!F16</f>
        <v>103.9122641509434</v>
      </c>
      <c r="F8" s="18">
        <f>cell5!F16</f>
        <v>103.9122641509434</v>
      </c>
      <c r="G8" s="19">
        <f t="shared" si="0"/>
        <v>101.48144702712969</v>
      </c>
      <c r="H8" s="21">
        <f t="shared" si="1"/>
        <v>3.6319556954573526</v>
      </c>
      <c r="I8" s="21">
        <f t="shared" si="2"/>
        <v>1.6242599652620329</v>
      </c>
      <c r="J8" s="18">
        <f>cell1!I16</f>
        <v>92.5664752958708</v>
      </c>
      <c r="K8" s="18">
        <f>cell2!I16</f>
        <v>90.47756410256412</v>
      </c>
      <c r="L8" s="18">
        <f>cell3!I16</f>
        <v>96.62847222222223</v>
      </c>
      <c r="M8" s="18">
        <f>cell4!I16</f>
        <v>96.62847222222223</v>
      </c>
      <c r="N8" s="18">
        <f>cell5!I16</f>
        <v>96.62847222222223</v>
      </c>
      <c r="O8" s="19">
        <f t="shared" si="3"/>
        <v>94.58589121302032</v>
      </c>
      <c r="P8" s="21">
        <f t="shared" si="4"/>
        <v>2.892784291578011</v>
      </c>
      <c r="Q8" s="21">
        <f t="shared" si="5"/>
        <v>1.2936924640424008</v>
      </c>
    </row>
    <row r="9" spans="1:17" s="18" customFormat="1" ht="11.25">
      <c r="A9" s="20">
        <f>cell1!C17</f>
        <v>2.393475708</v>
      </c>
      <c r="B9" s="18">
        <f>cell1!F17</f>
        <v>95.84521739130435</v>
      </c>
      <c r="C9" s="18">
        <f>cell2!F17</f>
        <v>99.95724592500223</v>
      </c>
      <c r="D9" s="18">
        <f>cell3!F17</f>
        <v>103.98301886792451</v>
      </c>
      <c r="E9" s="18">
        <f>cell4!F17</f>
        <v>103.98301886792451</v>
      </c>
      <c r="F9" s="18">
        <f>cell5!F17</f>
        <v>103.98301886792451</v>
      </c>
      <c r="G9" s="19">
        <f t="shared" si="0"/>
        <v>101.55030398401601</v>
      </c>
      <c r="H9" s="21">
        <f t="shared" si="1"/>
        <v>3.6345616011054114</v>
      </c>
      <c r="I9" s="21">
        <f t="shared" si="2"/>
        <v>1.625425361696435</v>
      </c>
      <c r="J9" s="18">
        <f>cell1!I17</f>
        <v>91.92251145896394</v>
      </c>
      <c r="K9" s="18">
        <f>cell2!I17</f>
        <v>89.85705128205127</v>
      </c>
      <c r="L9" s="18">
        <f>cell3!I17</f>
        <v>95.95625</v>
      </c>
      <c r="M9" s="18">
        <f>cell4!I17</f>
        <v>95.95625</v>
      </c>
      <c r="N9" s="18">
        <f>cell5!I17</f>
        <v>95.95625</v>
      </c>
      <c r="O9" s="19">
        <f t="shared" si="3"/>
        <v>93.92966254820304</v>
      </c>
      <c r="P9" s="21">
        <f t="shared" si="4"/>
        <v>2.869494211510247</v>
      </c>
      <c r="Q9" s="21">
        <f t="shared" si="5"/>
        <v>1.2832768235958143</v>
      </c>
    </row>
    <row r="10" spans="1:17" s="18" customFormat="1" ht="11.25">
      <c r="A10" s="20">
        <f>cell1!C18</f>
        <v>2.7923761679999997</v>
      </c>
      <c r="B10" s="18">
        <f>cell1!F18</f>
        <v>96.86</v>
      </c>
      <c r="C10" s="18">
        <f>cell2!F18</f>
        <v>100.99670437338558</v>
      </c>
      <c r="D10" s="18">
        <f>cell3!F18</f>
        <v>105.08396226415094</v>
      </c>
      <c r="E10" s="18">
        <f>cell4!F18</f>
        <v>105.08396226415094</v>
      </c>
      <c r="F10" s="18">
        <f>cell5!F18</f>
        <v>105.08396226415094</v>
      </c>
      <c r="G10" s="19">
        <f t="shared" si="0"/>
        <v>102.62171823316768</v>
      </c>
      <c r="H10" s="21">
        <f t="shared" si="1"/>
        <v>3.67511918334749</v>
      </c>
      <c r="I10" s="21">
        <f t="shared" si="2"/>
        <v>1.6435632638757</v>
      </c>
      <c r="J10" s="18">
        <f>cell1!I18</f>
        <v>90.79224848488882</v>
      </c>
      <c r="K10" s="18">
        <f>cell2!I18</f>
        <v>88.76794871794873</v>
      </c>
      <c r="L10" s="18">
        <f>cell3!I18</f>
        <v>94.7763888888889</v>
      </c>
      <c r="M10" s="18">
        <f>cell4!I18</f>
        <v>94.7763888888889</v>
      </c>
      <c r="N10" s="18">
        <f>cell5!I18</f>
        <v>94.7763888888889</v>
      </c>
      <c r="O10" s="19">
        <f t="shared" si="3"/>
        <v>92.77787277390084</v>
      </c>
      <c r="P10" s="21">
        <f t="shared" si="4"/>
        <v>2.828621339858775</v>
      </c>
      <c r="Q10" s="21">
        <f t="shared" si="5"/>
        <v>1.2649979197061512</v>
      </c>
    </row>
    <row r="11" spans="1:17" s="18" customFormat="1" ht="11.25">
      <c r="A11" s="20">
        <f>cell1!C19</f>
        <v>3.191276645333333</v>
      </c>
      <c r="B11" s="18">
        <f>cell1!F19</f>
        <v>97.88260869565218</v>
      </c>
      <c r="C11" s="18">
        <f>cell2!F19</f>
        <v>102.04417921083103</v>
      </c>
      <c r="D11" s="18">
        <f>cell3!F19</f>
        <v>106.19339622641509</v>
      </c>
      <c r="E11" s="18">
        <f>cell4!F19</f>
        <v>106.19339622641509</v>
      </c>
      <c r="F11" s="18">
        <f>cell5!F19</f>
        <v>106.19339622641509</v>
      </c>
      <c r="G11" s="19">
        <f t="shared" si="0"/>
        <v>103.7013953171457</v>
      </c>
      <c r="H11" s="21">
        <f t="shared" si="1"/>
        <v>3.716007553978155</v>
      </c>
      <c r="I11" s="21">
        <f t="shared" si="2"/>
        <v>1.6618490991195747</v>
      </c>
      <c r="J11" s="18">
        <f>cell1!I19</f>
        <v>89.49234627691776</v>
      </c>
      <c r="K11" s="18">
        <f>cell2!I19</f>
        <v>87.51538461538462</v>
      </c>
      <c r="L11" s="18">
        <f>cell3!I19</f>
        <v>93.41944444444444</v>
      </c>
      <c r="M11" s="18">
        <f>cell4!I19</f>
        <v>93.41944444444444</v>
      </c>
      <c r="N11" s="18">
        <f>cell5!I19</f>
        <v>93.41944444444444</v>
      </c>
      <c r="O11" s="19">
        <f t="shared" si="3"/>
        <v>91.45321284512713</v>
      </c>
      <c r="P11" s="21">
        <f t="shared" si="4"/>
        <v>2.7816222322478086</v>
      </c>
      <c r="Q11" s="21">
        <f t="shared" si="5"/>
        <v>1.2439792798061615</v>
      </c>
    </row>
    <row r="12" spans="1:17" s="18" customFormat="1" ht="11.25">
      <c r="A12" s="20">
        <f>cell1!C20</f>
        <v>3.590177121333317</v>
      </c>
      <c r="B12" s="18">
        <f>cell1!F20</f>
        <v>97.98086956521739</v>
      </c>
      <c r="C12" s="18">
        <f>cell2!F20</f>
        <v>102.14482942905495</v>
      </c>
      <c r="D12" s="18">
        <f>cell3!F20</f>
        <v>106.3</v>
      </c>
      <c r="E12" s="18">
        <f>cell4!F20</f>
        <v>106.3</v>
      </c>
      <c r="F12" s="18">
        <f>cell5!F20</f>
        <v>106.3</v>
      </c>
      <c r="G12" s="19">
        <f t="shared" si="0"/>
        <v>103.80513979885447</v>
      </c>
      <c r="H12" s="21">
        <f t="shared" si="1"/>
        <v>3.719937383487191</v>
      </c>
      <c r="I12" s="21">
        <f t="shared" si="2"/>
        <v>1.6636065723040125</v>
      </c>
      <c r="J12" s="18">
        <f>cell1!I20</f>
        <v>87.89308071501274</v>
      </c>
      <c r="K12" s="18">
        <f>cell2!I20</f>
        <v>85.97435897435898</v>
      </c>
      <c r="L12" s="18">
        <f>cell3!I20</f>
        <v>91.75</v>
      </c>
      <c r="M12" s="18">
        <f>cell4!I20</f>
        <v>91.75</v>
      </c>
      <c r="N12" s="18">
        <f>cell5!I20</f>
        <v>91.75</v>
      </c>
      <c r="O12" s="19">
        <f t="shared" si="3"/>
        <v>89.82348793787435</v>
      </c>
      <c r="P12" s="21">
        <f t="shared" si="4"/>
        <v>2.723812218214967</v>
      </c>
      <c r="Q12" s="21">
        <f t="shared" si="5"/>
        <v>1.2181258555746315</v>
      </c>
    </row>
    <row r="13" spans="1:17" s="18" customFormat="1" ht="11.25">
      <c r="A13" s="20">
        <f>cell1!C21</f>
        <v>3.989094144</v>
      </c>
      <c r="B13" s="18">
        <f>cell1!F21</f>
        <v>97.85826086956523</v>
      </c>
      <c r="C13" s="18">
        <f>cell2!F21</f>
        <v>102.01923933374901</v>
      </c>
      <c r="D13" s="18">
        <f>cell3!F21</f>
        <v>106.16698113207548</v>
      </c>
      <c r="E13" s="18">
        <f>cell4!F21</f>
        <v>106.16698113207548</v>
      </c>
      <c r="F13" s="18">
        <f>cell5!F21</f>
        <v>106.16698113207548</v>
      </c>
      <c r="G13" s="19">
        <f t="shared" si="0"/>
        <v>103.67568871990814</v>
      </c>
      <c r="H13" s="21">
        <f t="shared" si="1"/>
        <v>3.715033815849535</v>
      </c>
      <c r="I13" s="21">
        <f t="shared" si="2"/>
        <v>1.661413630189999</v>
      </c>
      <c r="J13" s="18">
        <f>cell1!I21</f>
        <v>86.94443150899089</v>
      </c>
      <c r="K13" s="18">
        <f>cell2!I21</f>
        <v>85.06025641025641</v>
      </c>
      <c r="L13" s="18">
        <f>cell3!I21</f>
        <v>90.75972222222222</v>
      </c>
      <c r="M13" s="18">
        <f>cell4!I21</f>
        <v>90.75972222222222</v>
      </c>
      <c r="N13" s="18">
        <f>cell5!I21</f>
        <v>90.75972222222222</v>
      </c>
      <c r="O13" s="19">
        <f t="shared" si="3"/>
        <v>88.85677091718279</v>
      </c>
      <c r="P13" s="21">
        <f t="shared" si="4"/>
        <v>2.6895276268096584</v>
      </c>
      <c r="Q13" s="21">
        <f t="shared" si="5"/>
        <v>1.2027933201820162</v>
      </c>
    </row>
    <row r="14" spans="1:17" s="18" customFormat="1" ht="11.25">
      <c r="A14" s="20">
        <f>cell1!C22</f>
        <v>4.388011161333334</v>
      </c>
      <c r="B14" s="18">
        <f>cell1!F22</f>
        <v>97.23739130434782</v>
      </c>
      <c r="C14" s="18">
        <f>cell2!F22</f>
        <v>101.38327246815712</v>
      </c>
      <c r="D14" s="18">
        <f>cell3!F22</f>
        <v>105.49339622641509</v>
      </c>
      <c r="E14" s="18">
        <f>cell4!F22</f>
        <v>105.49339622641509</v>
      </c>
      <c r="F14" s="18">
        <f>cell5!F22</f>
        <v>105.49339622641509</v>
      </c>
      <c r="G14" s="19">
        <f t="shared" si="0"/>
        <v>103.02017049035003</v>
      </c>
      <c r="H14" s="21">
        <f t="shared" si="1"/>
        <v>3.6902068666175047</v>
      </c>
      <c r="I14" s="21">
        <f t="shared" si="2"/>
        <v>1.6503106809586479</v>
      </c>
      <c r="J14" s="18">
        <f>cell1!I22</f>
        <v>86.09024807243263</v>
      </c>
      <c r="K14" s="18">
        <f>cell2!I22</f>
        <v>84.23717948717949</v>
      </c>
      <c r="L14" s="18">
        <f>cell3!I22</f>
        <v>89.86805555555556</v>
      </c>
      <c r="M14" s="18">
        <f>cell4!I22</f>
        <v>89.86805555555556</v>
      </c>
      <c r="N14" s="18">
        <f>cell5!I22</f>
        <v>89.86805555555556</v>
      </c>
      <c r="O14" s="19">
        <f t="shared" si="3"/>
        <v>87.98631884525575</v>
      </c>
      <c r="P14" s="21">
        <f t="shared" si="4"/>
        <v>2.658661761229572</v>
      </c>
      <c r="Q14" s="21">
        <f t="shared" si="5"/>
        <v>1.1889896854577275</v>
      </c>
    </row>
    <row r="15" spans="1:17" s="18" customFormat="1" ht="11.25">
      <c r="A15" s="20">
        <f>cell1!C23</f>
        <v>4.786928186666667</v>
      </c>
      <c r="B15" s="18">
        <f>cell1!F23</f>
        <v>97.14347826086957</v>
      </c>
      <c r="C15" s="18">
        <f>cell2!F23</f>
        <v>101.28707579941214</v>
      </c>
      <c r="D15" s="18">
        <f>cell3!F23</f>
        <v>105.39150943396227</v>
      </c>
      <c r="E15" s="18">
        <f>cell4!F23</f>
        <v>105.39150943396227</v>
      </c>
      <c r="F15" s="18">
        <f>cell5!F23</f>
        <v>105.39150943396227</v>
      </c>
      <c r="G15" s="19">
        <f t="shared" si="0"/>
        <v>102.9210164724337</v>
      </c>
      <c r="H15" s="21">
        <f t="shared" si="1"/>
        <v>3.686452099509496</v>
      </c>
      <c r="I15" s="21">
        <f t="shared" si="2"/>
        <v>1.6486314980600103</v>
      </c>
      <c r="J15" s="18">
        <f>cell1!I23</f>
        <v>85.4615850291713</v>
      </c>
      <c r="K15" s="18">
        <f>cell2!I23</f>
        <v>83.63141025641026</v>
      </c>
      <c r="L15" s="18">
        <f>cell3!I23</f>
        <v>89.21180555555556</v>
      </c>
      <c r="M15" s="18">
        <f>cell4!I23</f>
        <v>89.21180555555556</v>
      </c>
      <c r="N15" s="18">
        <f>cell5!I23</f>
        <v>89.21180555555556</v>
      </c>
      <c r="O15" s="19">
        <f t="shared" si="3"/>
        <v>87.34568239044964</v>
      </c>
      <c r="P15" s="21">
        <f t="shared" si="4"/>
        <v>2.6359479961917747</v>
      </c>
      <c r="Q15" s="21">
        <f t="shared" si="5"/>
        <v>1.178831780927833</v>
      </c>
    </row>
    <row r="16" spans="1:17" s="18" customFormat="1" ht="11.25">
      <c r="A16" s="20">
        <f>cell1!C24</f>
        <v>5.185845196</v>
      </c>
      <c r="B16" s="18">
        <f>cell1!F24</f>
        <v>97.23739130434782</v>
      </c>
      <c r="C16" s="18">
        <f>cell2!F24</f>
        <v>101.38327246815712</v>
      </c>
      <c r="D16" s="18">
        <f>cell3!F24</f>
        <v>105.49339622641509</v>
      </c>
      <c r="E16" s="18">
        <f>cell4!F24</f>
        <v>105.49339622641509</v>
      </c>
      <c r="F16" s="18">
        <f>cell5!F24</f>
        <v>105.49339622641509</v>
      </c>
      <c r="G16" s="19">
        <f t="shared" si="0"/>
        <v>103.02017049035003</v>
      </c>
      <c r="H16" s="21">
        <f t="shared" si="1"/>
        <v>3.6902068666175047</v>
      </c>
      <c r="I16" s="21">
        <f t="shared" si="2"/>
        <v>1.6503106809586479</v>
      </c>
      <c r="J16" s="18">
        <f>cell1!I24</f>
        <v>84.14106001237369</v>
      </c>
      <c r="K16" s="18">
        <f>cell2!I24</f>
        <v>82.35897435897435</v>
      </c>
      <c r="L16" s="18">
        <f>cell3!I24</f>
        <v>87.83333333333331</v>
      </c>
      <c r="M16" s="18">
        <f>cell4!I24</f>
        <v>87.83333333333331</v>
      </c>
      <c r="N16" s="18">
        <f>cell5!I24</f>
        <v>87.83333333333331</v>
      </c>
      <c r="O16" s="19">
        <f t="shared" si="3"/>
        <v>86.00000687426959</v>
      </c>
      <c r="P16" s="21">
        <f t="shared" si="4"/>
        <v>2.5882454930560472</v>
      </c>
      <c r="Q16" s="21">
        <f t="shared" si="5"/>
        <v>1.1574985729861562</v>
      </c>
    </row>
    <row r="17" spans="1:17" s="18" customFormat="1" ht="11.25">
      <c r="A17" s="20">
        <f>cell1!C25</f>
        <v>5.584758878666666</v>
      </c>
      <c r="B17" s="18">
        <f>cell1!F25</f>
        <v>97.16521739130435</v>
      </c>
      <c r="C17" s="18">
        <f>cell2!F25</f>
        <v>101.30934354680682</v>
      </c>
      <c r="D17" s="18">
        <f>cell3!F25</f>
        <v>105.41509433962264</v>
      </c>
      <c r="E17" s="18">
        <f>cell4!F25</f>
        <v>105.41509433962264</v>
      </c>
      <c r="F17" s="18">
        <f>cell5!F25</f>
        <v>105.41509433962264</v>
      </c>
      <c r="G17" s="19">
        <f t="shared" si="0"/>
        <v>102.94396879139583</v>
      </c>
      <c r="H17" s="21">
        <f t="shared" si="1"/>
        <v>3.6873212451450903</v>
      </c>
      <c r="I17" s="21">
        <f t="shared" si="2"/>
        <v>1.6490201918047176</v>
      </c>
      <c r="J17" s="18">
        <f>cell1!I25</f>
        <v>82.82851801834767</v>
      </c>
      <c r="K17" s="18">
        <f>cell2!I25</f>
        <v>81.09423076923078</v>
      </c>
      <c r="L17" s="18">
        <f>cell3!I25</f>
        <v>86.46319444444445</v>
      </c>
      <c r="M17" s="18">
        <f>cell4!I25</f>
        <v>86.46319444444445</v>
      </c>
      <c r="N17" s="18">
        <f>cell5!I25</f>
        <v>86.46319444444445</v>
      </c>
      <c r="O17" s="19">
        <f t="shared" si="3"/>
        <v>84.66246642418237</v>
      </c>
      <c r="P17" s="21">
        <f t="shared" si="4"/>
        <v>2.540843199284038</v>
      </c>
      <c r="Q17" s="21">
        <f t="shared" si="5"/>
        <v>1.1362996227534308</v>
      </c>
    </row>
    <row r="18" spans="1:17" s="18" customFormat="1" ht="11.25">
      <c r="A18" s="20">
        <f>cell1!C26</f>
        <v>5.983659389333334</v>
      </c>
      <c r="B18" s="18">
        <f>cell1!F26</f>
        <v>97.36260869565218</v>
      </c>
      <c r="C18" s="18">
        <f>cell2!F26</f>
        <v>101.51153469315045</v>
      </c>
      <c r="D18" s="18">
        <f>cell3!F26</f>
        <v>105.62924528301888</v>
      </c>
      <c r="E18" s="18">
        <f>cell4!F26</f>
        <v>105.62924528301888</v>
      </c>
      <c r="F18" s="18">
        <f>cell5!F26</f>
        <v>105.62924528301888</v>
      </c>
      <c r="G18" s="19">
        <f t="shared" si="0"/>
        <v>103.15237584757185</v>
      </c>
      <c r="H18" s="21">
        <f t="shared" si="1"/>
        <v>3.6952134569005595</v>
      </c>
      <c r="I18" s="21">
        <f t="shared" si="2"/>
        <v>1.6525496962003279</v>
      </c>
      <c r="J18" s="18">
        <f>cell1!I26</f>
        <v>81.98098710076572</v>
      </c>
      <c r="K18" s="18">
        <f>cell2!I26</f>
        <v>80.27756410256411</v>
      </c>
      <c r="L18" s="18">
        <f>cell3!I26</f>
        <v>85.57847222222223</v>
      </c>
      <c r="M18" s="18">
        <f>cell4!I26</f>
        <v>85.57847222222223</v>
      </c>
      <c r="N18" s="18">
        <f>cell5!I26</f>
        <v>85.57847222222223</v>
      </c>
      <c r="O18" s="19">
        <f t="shared" si="3"/>
        <v>83.79879357399929</v>
      </c>
      <c r="P18" s="21">
        <f t="shared" si="4"/>
        <v>2.5102413050072783</v>
      </c>
      <c r="Q18" s="21">
        <f t="shared" si="5"/>
        <v>1.1226140395848114</v>
      </c>
    </row>
    <row r="19" spans="1:17" s="18" customFormat="1" ht="11.25">
      <c r="A19" s="20">
        <f>cell1!C27</f>
        <v>6.382559856</v>
      </c>
      <c r="B19" s="18">
        <f>cell1!F27</f>
        <v>97.13652173913043</v>
      </c>
      <c r="C19" s="18">
        <f>cell2!F27</f>
        <v>101.27995012024583</v>
      </c>
      <c r="D19" s="18">
        <f>cell3!F27</f>
        <v>105.38396226415094</v>
      </c>
      <c r="E19" s="18">
        <f>cell4!F27</f>
        <v>105.38396226415094</v>
      </c>
      <c r="F19" s="18">
        <f>cell5!F27</f>
        <v>105.38396226415094</v>
      </c>
      <c r="G19" s="19">
        <f t="shared" si="0"/>
        <v>102.9136717303658</v>
      </c>
      <c r="H19" s="21">
        <f t="shared" si="1"/>
        <v>3.686173974615664</v>
      </c>
      <c r="I19" s="21">
        <f t="shared" si="2"/>
        <v>1.6485071168262417</v>
      </c>
      <c r="J19" s="18">
        <f>cell1!I27</f>
        <v>80.87666895069819</v>
      </c>
      <c r="K19" s="18">
        <f>cell2!I27</f>
        <v>79.21346153846154</v>
      </c>
      <c r="L19" s="18">
        <f>cell3!I27</f>
        <v>84.42569444444445</v>
      </c>
      <c r="M19" s="18">
        <f>cell4!I27</f>
        <v>84.42569444444445</v>
      </c>
      <c r="N19" s="18">
        <f>cell5!I27</f>
        <v>84.42569444444445</v>
      </c>
      <c r="O19" s="19">
        <f t="shared" si="3"/>
        <v>82.67344276449862</v>
      </c>
      <c r="P19" s="21">
        <f t="shared" si="4"/>
        <v>2.4703756835809876</v>
      </c>
      <c r="Q19" s="21">
        <f t="shared" si="5"/>
        <v>1.1047855916899199</v>
      </c>
    </row>
    <row r="20" spans="1:17" s="18" customFormat="1" ht="11.25">
      <c r="A20" s="20">
        <f>cell1!C28</f>
        <v>6.781460335999999</v>
      </c>
      <c r="B20" s="18">
        <f>cell1!F28</f>
        <v>96.44086956521738</v>
      </c>
      <c r="C20" s="18">
        <f>cell2!F28</f>
        <v>100.56738220361628</v>
      </c>
      <c r="D20" s="18">
        <f>cell3!F28</f>
        <v>104.62924528301886</v>
      </c>
      <c r="E20" s="18">
        <f>cell4!F28</f>
        <v>104.62924528301886</v>
      </c>
      <c r="F20" s="18">
        <f>cell5!F28</f>
        <v>104.62924528301886</v>
      </c>
      <c r="G20" s="19">
        <f t="shared" si="0"/>
        <v>102.17919752357804</v>
      </c>
      <c r="H20" s="21">
        <f t="shared" si="1"/>
        <v>3.658365702536791</v>
      </c>
      <c r="I20" s="21">
        <f t="shared" si="2"/>
        <v>1.6360708794852077</v>
      </c>
      <c r="J20" s="18">
        <f>cell1!I28</f>
        <v>79.33927181527287</v>
      </c>
      <c r="K20" s="18">
        <f>cell2!I28</f>
        <v>77.73205128205129</v>
      </c>
      <c r="L20" s="18">
        <f>cell3!I28</f>
        <v>82.82083333333334</v>
      </c>
      <c r="M20" s="18">
        <f>cell4!I28</f>
        <v>82.82083333333334</v>
      </c>
      <c r="N20" s="18">
        <f>cell5!I28</f>
        <v>82.82083333333334</v>
      </c>
      <c r="O20" s="19">
        <f t="shared" si="3"/>
        <v>81.10676461946483</v>
      </c>
      <c r="P20" s="21">
        <f t="shared" si="4"/>
        <v>2.414892108882667</v>
      </c>
      <c r="Q20" s="21">
        <f t="shared" si="5"/>
        <v>1.0799725827578934</v>
      </c>
    </row>
    <row r="21" spans="1:17" s="18" customFormat="1" ht="11.25">
      <c r="A21" s="20">
        <f>cell1!C29</f>
        <v>7.1803608</v>
      </c>
      <c r="B21" s="18">
        <f>cell1!F29</f>
        <v>96.36608695652174</v>
      </c>
      <c r="C21" s="18">
        <f>cell2!F29</f>
        <v>100.4907811525786</v>
      </c>
      <c r="D21" s="18">
        <f>cell3!F29</f>
        <v>104.54811320754717</v>
      </c>
      <c r="E21" s="18">
        <f>cell4!F29</f>
        <v>104.54811320754717</v>
      </c>
      <c r="F21" s="18">
        <f>cell5!F29</f>
        <v>104.54811320754717</v>
      </c>
      <c r="G21" s="19">
        <f t="shared" si="0"/>
        <v>102.10024154634839</v>
      </c>
      <c r="H21" s="21">
        <f t="shared" si="1"/>
        <v>3.6553768146463756</v>
      </c>
      <c r="I21" s="21">
        <f t="shared" si="2"/>
        <v>1.634734208185189</v>
      </c>
      <c r="J21" s="18">
        <f>cell1!I29</f>
        <v>77.99280197446764</v>
      </c>
      <c r="K21" s="18">
        <f>cell2!I29</f>
        <v>76.43461538461538</v>
      </c>
      <c r="L21" s="18">
        <f>cell3!I29</f>
        <v>81.41527777777777</v>
      </c>
      <c r="M21" s="18">
        <f>cell4!I29</f>
        <v>81.41527777777777</v>
      </c>
      <c r="N21" s="18">
        <f>cell5!I29</f>
        <v>81.41527777777777</v>
      </c>
      <c r="O21" s="19">
        <f t="shared" si="3"/>
        <v>79.73465013848326</v>
      </c>
      <c r="P21" s="21">
        <f t="shared" si="4"/>
        <v>2.366315289067491</v>
      </c>
      <c r="Q21" s="21">
        <f t="shared" si="5"/>
        <v>1.058248368510395</v>
      </c>
    </row>
    <row r="22" spans="1:17" s="18" customFormat="1" ht="11.25">
      <c r="A22" s="20">
        <f>cell1!C30</f>
        <v>7.579277829333334</v>
      </c>
      <c r="B22" s="18">
        <f>cell1!F30</f>
        <v>96.2408695652174</v>
      </c>
      <c r="C22" s="18">
        <f>cell2!F30</f>
        <v>100.3625189275853</v>
      </c>
      <c r="D22" s="18">
        <f>cell3!F30</f>
        <v>104.4122641509434</v>
      </c>
      <c r="E22" s="18">
        <f>cell4!F30</f>
        <v>104.4122641509434</v>
      </c>
      <c r="F22" s="18">
        <f>cell5!F30</f>
        <v>104.4122641509434</v>
      </c>
      <c r="G22" s="19">
        <f t="shared" si="0"/>
        <v>101.9680361891266</v>
      </c>
      <c r="H22" s="21">
        <f t="shared" si="1"/>
        <v>3.6503723852200625</v>
      </c>
      <c r="I22" s="21">
        <f t="shared" si="2"/>
        <v>1.6324961593080216</v>
      </c>
      <c r="J22" s="18">
        <f>cell1!I30</f>
        <v>77.25703337568771</v>
      </c>
      <c r="K22" s="18">
        <f>cell2!I30</f>
        <v>75.72564102564102</v>
      </c>
      <c r="L22" s="18">
        <f>cell3!I30</f>
        <v>80.64722222222223</v>
      </c>
      <c r="M22" s="18">
        <f>cell4!I30</f>
        <v>80.64722222222223</v>
      </c>
      <c r="N22" s="18">
        <f>cell5!I30</f>
        <v>80.64722222222223</v>
      </c>
      <c r="O22" s="19">
        <f t="shared" si="3"/>
        <v>78.98486821359909</v>
      </c>
      <c r="P22" s="21">
        <f t="shared" si="4"/>
        <v>2.3397776411329922</v>
      </c>
      <c r="Q22" s="21">
        <f t="shared" si="5"/>
        <v>1.0463803715614957</v>
      </c>
    </row>
    <row r="23" spans="1:17" s="18" customFormat="1" ht="11.25">
      <c r="A23" s="20">
        <f>cell1!C31</f>
        <v>7.978194841333333</v>
      </c>
      <c r="B23" s="18">
        <f>cell1!F31</f>
        <v>96.2</v>
      </c>
      <c r="C23" s="18">
        <f>cell2!F31</f>
        <v>100.3206555624833</v>
      </c>
      <c r="D23" s="18">
        <f>cell3!F31</f>
        <v>104.36792452830188</v>
      </c>
      <c r="E23" s="18">
        <f>cell4!F31</f>
        <v>104.36792452830188</v>
      </c>
      <c r="F23" s="18">
        <f>cell5!F31</f>
        <v>104.36792452830188</v>
      </c>
      <c r="G23" s="19">
        <f t="shared" si="0"/>
        <v>101.9248858294778</v>
      </c>
      <c r="H23" s="21">
        <f t="shared" si="1"/>
        <v>3.648739054863587</v>
      </c>
      <c r="I23" s="21">
        <f t="shared" si="2"/>
        <v>1.6317657117666629</v>
      </c>
      <c r="J23" s="18">
        <f>cell1!I31</f>
        <v>75.65244579860165</v>
      </c>
      <c r="K23" s="18">
        <f>cell2!I31</f>
        <v>74.17948717948718</v>
      </c>
      <c r="L23" s="18">
        <f>cell3!I31</f>
        <v>78.97222222222223</v>
      </c>
      <c r="M23" s="18">
        <f>cell4!I31</f>
        <v>78.97222222222223</v>
      </c>
      <c r="N23" s="18">
        <f>cell5!I31</f>
        <v>78.97222222222223</v>
      </c>
      <c r="O23" s="19">
        <f t="shared" si="3"/>
        <v>77.3497199289511</v>
      </c>
      <c r="P23" s="21">
        <f t="shared" si="4"/>
        <v>2.2819211332961657</v>
      </c>
      <c r="Q23" s="21">
        <f t="shared" si="5"/>
        <v>1.020506154668717</v>
      </c>
    </row>
    <row r="24" spans="1:17" s="18" customFormat="1" ht="11.25">
      <c r="A24" s="20">
        <f>cell1!C32</f>
        <v>8.377111865333333</v>
      </c>
      <c r="B24" s="18">
        <f>cell1!F32</f>
        <v>96.1304347826087</v>
      </c>
      <c r="C24" s="18">
        <f>cell2!F32</f>
        <v>100.24939877082035</v>
      </c>
      <c r="D24" s="18">
        <f>cell3!F32</f>
        <v>104.29245283018868</v>
      </c>
      <c r="E24" s="18">
        <f>cell4!F32</f>
        <v>104.29245283018868</v>
      </c>
      <c r="F24" s="18">
        <f>cell5!F32</f>
        <v>104.29245283018868</v>
      </c>
      <c r="G24" s="19">
        <f t="shared" si="0"/>
        <v>101.85143840879901</v>
      </c>
      <c r="H24" s="21">
        <f t="shared" si="1"/>
        <v>3.645958985947245</v>
      </c>
      <c r="I24" s="21">
        <f t="shared" si="2"/>
        <v>1.630522427150848</v>
      </c>
      <c r="J24" s="18">
        <f>cell1!I32</f>
        <v>74.78096581270499</v>
      </c>
      <c r="K24" s="18">
        <f>cell2!I32</f>
        <v>73.33974358974359</v>
      </c>
      <c r="L24" s="18">
        <f>cell3!I32</f>
        <v>78.0625</v>
      </c>
      <c r="M24" s="18">
        <f>cell4!I32</f>
        <v>78.0625</v>
      </c>
      <c r="N24" s="18">
        <f>cell5!I32</f>
        <v>78.0625</v>
      </c>
      <c r="O24" s="19">
        <f t="shared" si="3"/>
        <v>76.46164188048972</v>
      </c>
      <c r="P24" s="21">
        <f t="shared" si="4"/>
        <v>2.2505088946162326</v>
      </c>
      <c r="Q24" s="21">
        <f t="shared" si="5"/>
        <v>1.0064581744659613</v>
      </c>
    </row>
    <row r="25" spans="1:17" s="18" customFormat="1" ht="11.25">
      <c r="A25" s="20">
        <f>cell1!C33</f>
        <v>8.776025558666667</v>
      </c>
      <c r="B25" s="18">
        <f>cell1!F33</f>
        <v>96.05478260869565</v>
      </c>
      <c r="C25" s="18">
        <f>cell2!F33</f>
        <v>100.17190700988688</v>
      </c>
      <c r="D25" s="18">
        <f>cell3!F33</f>
        <v>104.21037735849056</v>
      </c>
      <c r="E25" s="18">
        <f>cell4!F33</f>
        <v>104.21037735849056</v>
      </c>
      <c r="F25" s="18">
        <f>cell5!F33</f>
        <v>104.21037735849056</v>
      </c>
      <c r="G25" s="19">
        <f t="shared" si="0"/>
        <v>101.77156433881085</v>
      </c>
      <c r="H25" s="21">
        <f t="shared" si="1"/>
        <v>3.64293575823896</v>
      </c>
      <c r="I25" s="21">
        <f t="shared" si="2"/>
        <v>1.6291703986174109</v>
      </c>
      <c r="J25" s="18">
        <f>cell1!I33</f>
        <v>74.40044172726003</v>
      </c>
      <c r="K25" s="18">
        <f>cell2!I33</f>
        <v>72.97307692307692</v>
      </c>
      <c r="L25" s="18">
        <f>cell3!I33</f>
        <v>77.66527777777777</v>
      </c>
      <c r="M25" s="18">
        <f>cell4!I33</f>
        <v>77.66527777777777</v>
      </c>
      <c r="N25" s="18">
        <f>cell5!I33</f>
        <v>77.66527777777777</v>
      </c>
      <c r="O25" s="19">
        <f t="shared" si="3"/>
        <v>76.07387039673405</v>
      </c>
      <c r="P25" s="21">
        <f t="shared" si="4"/>
        <v>2.2367954776543693</v>
      </c>
      <c r="Q25" s="21">
        <f t="shared" si="5"/>
        <v>1.0003253479598562</v>
      </c>
    </row>
    <row r="26" spans="1:17" s="18" customFormat="1" ht="11.25">
      <c r="A26" s="20">
        <f>cell1!C34</f>
        <v>9.174926038666666</v>
      </c>
      <c r="B26" s="18">
        <f>cell1!F34</f>
        <v>95.97478260869566</v>
      </c>
      <c r="C26" s="18">
        <f>cell2!F34</f>
        <v>100.08996169947449</v>
      </c>
      <c r="D26" s="18">
        <f>cell3!F34</f>
        <v>104.12358490566038</v>
      </c>
      <c r="E26" s="18">
        <f>cell4!F34</f>
        <v>104.12358490566038</v>
      </c>
      <c r="F26" s="18">
        <f>cell5!F34</f>
        <v>104.12358490566038</v>
      </c>
      <c r="G26" s="19">
        <f t="shared" si="0"/>
        <v>101.68709980503026</v>
      </c>
      <c r="H26" s="21">
        <f t="shared" si="1"/>
        <v>3.6397388923017298</v>
      </c>
      <c r="I26" s="21">
        <f t="shared" si="2"/>
        <v>1.6277407167072906</v>
      </c>
      <c r="J26" s="18">
        <f>cell1!I34</f>
        <v>73.28547954683042</v>
      </c>
      <c r="K26" s="18">
        <f>cell2!I34</f>
        <v>71.89871794871796</v>
      </c>
      <c r="L26" s="18">
        <f>cell3!I34</f>
        <v>76.5013888888889</v>
      </c>
      <c r="M26" s="18">
        <f>cell4!I34</f>
        <v>76.5013888888889</v>
      </c>
      <c r="N26" s="18">
        <f>cell5!I34</f>
        <v>76.5013888888889</v>
      </c>
      <c r="O26" s="19">
        <f t="shared" si="3"/>
        <v>74.93767283244301</v>
      </c>
      <c r="P26" s="21">
        <f t="shared" si="4"/>
        <v>2.1966231557723144</v>
      </c>
      <c r="Q26" s="21">
        <f t="shared" si="5"/>
        <v>0.9823597394514009</v>
      </c>
    </row>
    <row r="27" spans="1:17" s="18" customFormat="1" ht="11.25">
      <c r="A27" s="20">
        <f>cell1!C35</f>
        <v>9.573826518666667</v>
      </c>
      <c r="B27" s="18">
        <f>cell1!F35</f>
        <v>96.22086956521738</v>
      </c>
      <c r="C27" s="18">
        <f>cell2!F35</f>
        <v>100.34203259998219</v>
      </c>
      <c r="D27" s="18">
        <f>cell3!F35</f>
        <v>104.39056603773585</v>
      </c>
      <c r="E27" s="18">
        <f>cell4!F35</f>
        <v>104.39056603773585</v>
      </c>
      <c r="F27" s="18">
        <f>cell5!F35</f>
        <v>104.39056603773585</v>
      </c>
      <c r="G27" s="19">
        <f t="shared" si="0"/>
        <v>101.94692005568143</v>
      </c>
      <c r="H27" s="21">
        <f t="shared" si="1"/>
        <v>3.6495730922136556</v>
      </c>
      <c r="I27" s="21">
        <f t="shared" si="2"/>
        <v>1.6321387046087683</v>
      </c>
      <c r="J27" s="18">
        <f>cell1!I35</f>
        <v>72.55702871892441</v>
      </c>
      <c r="K27" s="18">
        <f>cell2!I35</f>
        <v>71.19679487179486</v>
      </c>
      <c r="L27" s="18">
        <f>cell3!I35</f>
        <v>75.74097222222221</v>
      </c>
      <c r="M27" s="18">
        <f>cell4!I35</f>
        <v>75.74097222222221</v>
      </c>
      <c r="N27" s="18">
        <f>cell5!I35</f>
        <v>75.74097222222221</v>
      </c>
      <c r="O27" s="19">
        <f t="shared" si="3"/>
        <v>74.19534805147718</v>
      </c>
      <c r="P27" s="21">
        <f t="shared" si="4"/>
        <v>2.170384392128081</v>
      </c>
      <c r="Q27" s="21">
        <f t="shared" si="5"/>
        <v>0.9706254076205897</v>
      </c>
    </row>
    <row r="28" spans="1:17" s="18" customFormat="1" ht="11.25">
      <c r="A28" s="20">
        <f>cell1!C36</f>
        <v>9.972726993333334</v>
      </c>
      <c r="B28" s="18">
        <f>cell1!F36</f>
        <v>95.79391304347826</v>
      </c>
      <c r="C28" s="18">
        <f>cell2!F36</f>
        <v>99.90469404115079</v>
      </c>
      <c r="D28" s="18">
        <f>cell3!F36</f>
        <v>103.92735849056604</v>
      </c>
      <c r="E28" s="18">
        <f>cell4!F36</f>
        <v>103.92735849056604</v>
      </c>
      <c r="F28" s="18">
        <f>cell5!F36</f>
        <v>103.92735849056604</v>
      </c>
      <c r="G28" s="19">
        <f t="shared" si="0"/>
        <v>101.49613651126542</v>
      </c>
      <c r="H28" s="21">
        <f t="shared" si="1"/>
        <v>3.632511615610428</v>
      </c>
      <c r="I28" s="21">
        <f t="shared" si="2"/>
        <v>1.6245085803125006</v>
      </c>
      <c r="J28" s="18">
        <f>cell1!I36</f>
        <v>71.30169838809466</v>
      </c>
      <c r="K28" s="18">
        <f>cell2!I36</f>
        <v>69.98717948717949</v>
      </c>
      <c r="L28" s="18">
        <f>cell3!I36</f>
        <v>74.43055555555556</v>
      </c>
      <c r="M28" s="18">
        <f>cell4!I36</f>
        <v>74.43055555555556</v>
      </c>
      <c r="N28" s="18">
        <f>cell5!I36</f>
        <v>74.43055555555556</v>
      </c>
      <c r="O28" s="19">
        <f t="shared" si="3"/>
        <v>72.91610890838817</v>
      </c>
      <c r="P28" s="21">
        <f t="shared" si="4"/>
        <v>2.125182040661992</v>
      </c>
      <c r="Q28" s="21">
        <f t="shared" si="5"/>
        <v>0.9504103014963873</v>
      </c>
    </row>
    <row r="29" spans="1:17" s="18" customFormat="1" ht="11.25">
      <c r="A29" s="20">
        <f>cell1!C37</f>
        <v>10.371627488</v>
      </c>
      <c r="B29" s="18">
        <f>cell1!F37</f>
        <v>95.83391304347826</v>
      </c>
      <c r="C29" s="18">
        <f>cell2!F37</f>
        <v>99.945666696357</v>
      </c>
      <c r="D29" s="18">
        <f>cell3!F37</f>
        <v>103.97075471698113</v>
      </c>
      <c r="E29" s="18">
        <f>cell4!F37</f>
        <v>103.97075471698113</v>
      </c>
      <c r="F29" s="18">
        <f>cell5!F37</f>
        <v>103.97075471698113</v>
      </c>
      <c r="G29" s="19">
        <f t="shared" si="0"/>
        <v>101.53836877815573</v>
      </c>
      <c r="H29" s="21">
        <f t="shared" si="1"/>
        <v>3.634109905343524</v>
      </c>
      <c r="I29" s="21">
        <f t="shared" si="2"/>
        <v>1.6252233572106891</v>
      </c>
      <c r="J29" s="18">
        <f>cell1!I37</f>
        <v>70.42888789840273</v>
      </c>
      <c r="K29" s="18">
        <f>cell2!I37</f>
        <v>69.14615384615384</v>
      </c>
      <c r="L29" s="18">
        <f>cell3!I37</f>
        <v>73.51944444444445</v>
      </c>
      <c r="M29" s="18">
        <f>cell4!I37</f>
        <v>73.51944444444445</v>
      </c>
      <c r="N29" s="18">
        <f>cell5!I37</f>
        <v>73.51944444444445</v>
      </c>
      <c r="O29" s="19">
        <f t="shared" si="3"/>
        <v>72.02667501557798</v>
      </c>
      <c r="P29" s="21">
        <f t="shared" si="4"/>
        <v>2.0937650048767007</v>
      </c>
      <c r="Q29" s="21">
        <f t="shared" si="5"/>
        <v>0.9363601759628962</v>
      </c>
    </row>
    <row r="30" spans="1:17" s="18" customFormat="1" ht="11.25">
      <c r="A30" s="20">
        <f>cell1!C38</f>
        <v>10.770544496000001</v>
      </c>
      <c r="B30" s="18">
        <f>cell1!F38</f>
        <v>94.96695652173914</v>
      </c>
      <c r="C30" s="18">
        <f>cell2!F38</f>
        <v>99.05762893025742</v>
      </c>
      <c r="D30" s="18">
        <f>cell3!F38</f>
        <v>103.03018867924528</v>
      </c>
      <c r="E30" s="18">
        <f>cell4!F38</f>
        <v>103.03018867924528</v>
      </c>
      <c r="F30" s="18">
        <f>cell5!F38</f>
        <v>103.03018867924528</v>
      </c>
      <c r="G30" s="19">
        <f t="shared" si="0"/>
        <v>100.62303029794649</v>
      </c>
      <c r="H30" s="21">
        <f t="shared" si="1"/>
        <v>3.599475184726252</v>
      </c>
      <c r="I30" s="21">
        <f t="shared" si="2"/>
        <v>1.6097342392743024</v>
      </c>
      <c r="J30" s="18">
        <f>cell1!I38</f>
        <v>69.95256753969892</v>
      </c>
      <c r="K30" s="18">
        <f>cell2!I38</f>
        <v>68.68717948717949</v>
      </c>
      <c r="L30" s="18">
        <f>cell3!I38</f>
        <v>73.02222222222223</v>
      </c>
      <c r="M30" s="18">
        <f>cell4!I38</f>
        <v>73.02222222222223</v>
      </c>
      <c r="N30" s="18">
        <f>cell5!I38</f>
        <v>73.02222222222223</v>
      </c>
      <c r="O30" s="19">
        <f t="shared" si="3"/>
        <v>71.54128273870903</v>
      </c>
      <c r="P30" s="21">
        <f t="shared" si="4"/>
        <v>2.076623859503569</v>
      </c>
      <c r="Q30" s="21">
        <f t="shared" si="5"/>
        <v>0.9286944227095905</v>
      </c>
    </row>
    <row r="31" spans="1:17" s="18" customFormat="1" ht="11.25">
      <c r="A31" s="20">
        <f>cell1!C39</f>
        <v>11.169461494666667</v>
      </c>
      <c r="B31" s="18">
        <f>cell1!F39</f>
        <v>93.72347826086956</v>
      </c>
      <c r="C31" s="18">
        <f>cell2!F39</f>
        <v>97.78391377928209</v>
      </c>
      <c r="D31" s="18">
        <f>cell3!F39</f>
        <v>101.6811320754717</v>
      </c>
      <c r="E31" s="18">
        <f>cell4!F39</f>
        <v>101.6811320754717</v>
      </c>
      <c r="F31" s="18">
        <f>cell5!F39</f>
        <v>101.6811320754717</v>
      </c>
      <c r="G31" s="19">
        <f t="shared" si="0"/>
        <v>99.31015765331334</v>
      </c>
      <c r="H31" s="21">
        <f t="shared" si="1"/>
        <v>3.5498227465804812</v>
      </c>
      <c r="I31" s="21">
        <f t="shared" si="2"/>
        <v>1.587528993885793</v>
      </c>
      <c r="J31" s="18">
        <f>cell1!I39</f>
        <v>69.13164669802222</v>
      </c>
      <c r="K31" s="18">
        <f>cell2!I39</f>
        <v>67.89615384615385</v>
      </c>
      <c r="L31" s="18">
        <f>cell3!I39</f>
        <v>72.16527777777779</v>
      </c>
      <c r="M31" s="18">
        <f>cell4!I39</f>
        <v>72.16527777777779</v>
      </c>
      <c r="N31" s="18">
        <f>cell5!I39</f>
        <v>72.16527777777779</v>
      </c>
      <c r="O31" s="19">
        <f t="shared" si="3"/>
        <v>70.70472677550188</v>
      </c>
      <c r="P31" s="21">
        <f t="shared" si="4"/>
        <v>2.047088818321186</v>
      </c>
      <c r="Q31" s="21">
        <f t="shared" si="5"/>
        <v>0.9154859507491777</v>
      </c>
    </row>
    <row r="32" spans="1:17" s="18" customFormat="1" ht="11.25">
      <c r="A32" s="20">
        <f>cell1!C40</f>
        <v>11.568378534666666</v>
      </c>
      <c r="B32" s="18">
        <f>cell1!F40</f>
        <v>93.28</v>
      </c>
      <c r="C32" s="18">
        <f>cell2!F40</f>
        <v>97.32965173243076</v>
      </c>
      <c r="D32" s="18">
        <f>cell3!F40</f>
        <v>101.2</v>
      </c>
      <c r="E32" s="18">
        <f>cell4!F40</f>
        <v>101.2</v>
      </c>
      <c r="F32" s="18">
        <f>cell5!F40</f>
        <v>101.2</v>
      </c>
      <c r="G32" s="19">
        <f t="shared" si="0"/>
        <v>98.84193034648615</v>
      </c>
      <c r="H32" s="21">
        <f t="shared" si="1"/>
        <v>3.5321216449242576</v>
      </c>
      <c r="I32" s="21">
        <f t="shared" si="2"/>
        <v>1.579612820569803</v>
      </c>
      <c r="J32" s="18">
        <f>cell1!I40</f>
        <v>67.89161716083795</v>
      </c>
      <c r="K32" s="18">
        <f>cell2!I40</f>
        <v>66.70128205128205</v>
      </c>
      <c r="L32" s="18">
        <f>cell3!I40</f>
        <v>70.87083333333334</v>
      </c>
      <c r="M32" s="18">
        <f>cell4!I40</f>
        <v>70.87083333333334</v>
      </c>
      <c r="N32" s="18">
        <f>cell5!I40</f>
        <v>70.87083333333334</v>
      </c>
      <c r="O32" s="19">
        <f t="shared" si="3"/>
        <v>69.441079842424</v>
      </c>
      <c r="P32" s="21">
        <f t="shared" si="4"/>
        <v>2.002492925847007</v>
      </c>
      <c r="Q32" s="21">
        <f t="shared" si="5"/>
        <v>0.8955420613312707</v>
      </c>
    </row>
    <row r="35" ht="12.75"/>
    <row r="36" ht="12.75"/>
    <row r="37" ht="12.75"/>
    <row r="38" ht="12.75"/>
    <row r="39" ht="12.75"/>
    <row r="40" ht="12.75"/>
    <row r="41" ht="12.75"/>
    <row r="42" ht="12.75"/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LBI, Inst f.Krebsforschung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Schmid</dc:creator>
  <cp:keywords/>
  <dc:description/>
  <cp:lastModifiedBy>Johannes Schmid</cp:lastModifiedBy>
  <dcterms:created xsi:type="dcterms:W3CDTF">2007-09-13T16:02:07Z</dcterms:created>
  <dcterms:modified xsi:type="dcterms:W3CDTF">2009-03-17T09:13:26Z</dcterms:modified>
  <cp:category/>
  <cp:version/>
  <cp:contentType/>
  <cp:contentStatus/>
</cp:coreProperties>
</file>